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ina\Desktop\FINANCIJSKI PLAN 2023\"/>
    </mc:Choice>
  </mc:AlternateContent>
  <bookViews>
    <workbookView xWindow="0" yWindow="0" windowWidth="28455" windowHeight="10320"/>
  </bookViews>
  <sheets>
    <sheet name="SAŽETAK" sheetId="1" r:id="rId1"/>
    <sheet name=" Račun prihoda i rashoda" sheetId="3" r:id="rId2"/>
    <sheet name="Rashodi prema funkcijskoj kl" sheetId="5" r:id="rId3"/>
    <sheet name="Račun financiranja" sheetId="6" r:id="rId4"/>
    <sheet name="POSEBNI DIO" sheetId="7" r:id="rId5"/>
    <sheet name="List2" sheetId="2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G26" i="1" l="1"/>
  <c r="K11" i="1"/>
  <c r="K8" i="1"/>
  <c r="J8" i="1"/>
  <c r="I11" i="1"/>
  <c r="I8" i="1"/>
  <c r="H11" i="1"/>
  <c r="H8" i="1"/>
  <c r="F11" i="1"/>
  <c r="F8" i="1"/>
  <c r="G8" i="1"/>
  <c r="G11" i="1"/>
  <c r="E12" i="5"/>
  <c r="E11" i="5"/>
  <c r="E10" i="5"/>
  <c r="K27" i="3"/>
  <c r="J27" i="3"/>
  <c r="K13" i="3"/>
  <c r="I27" i="3"/>
  <c r="K22" i="3"/>
  <c r="K20" i="3"/>
  <c r="J22" i="3"/>
  <c r="J20" i="3"/>
  <c r="J13" i="3"/>
  <c r="J10" i="3"/>
  <c r="I22" i="3"/>
  <c r="I13" i="3"/>
  <c r="I10" i="3"/>
  <c r="I20" i="3"/>
  <c r="H60" i="3"/>
  <c r="H68" i="3"/>
  <c r="H65" i="3" s="1"/>
  <c r="H66" i="3"/>
  <c r="H63" i="3"/>
  <c r="H57" i="3"/>
  <c r="H56" i="3" s="1"/>
  <c r="H54" i="3"/>
  <c r="H52" i="3"/>
  <c r="H50" i="3"/>
  <c r="H47" i="3"/>
  <c r="H42" i="3"/>
  <c r="H40" i="3"/>
  <c r="H38" i="3"/>
  <c r="H36" i="3"/>
  <c r="H62" i="3"/>
  <c r="H59" i="3"/>
  <c r="H44" i="3"/>
  <c r="G65" i="3"/>
  <c r="G62" i="3"/>
  <c r="G59" i="3"/>
  <c r="G56" i="3"/>
  <c r="G49" i="3"/>
  <c r="G44" i="3"/>
  <c r="G35" i="3"/>
  <c r="G27" i="3"/>
  <c r="H28" i="3"/>
  <c r="H25" i="3"/>
  <c r="H23" i="3"/>
  <c r="H21" i="3"/>
  <c r="H20" i="3" s="1"/>
  <c r="H18" i="3"/>
  <c r="H16" i="3"/>
  <c r="H14" i="3"/>
  <c r="H11" i="3"/>
  <c r="G22" i="3"/>
  <c r="G20" i="3"/>
  <c r="G13" i="3"/>
  <c r="G10" i="3"/>
  <c r="H49" i="3" l="1"/>
  <c r="H35" i="3"/>
  <c r="F63" i="3"/>
  <c r="F62" i="3" s="1"/>
  <c r="F60" i="3"/>
  <c r="F59" i="3" s="1"/>
  <c r="F54" i="3"/>
  <c r="F52" i="3"/>
  <c r="F47" i="3"/>
  <c r="F45" i="3"/>
  <c r="F40" i="3"/>
  <c r="F36" i="3"/>
  <c r="F38" i="3"/>
  <c r="F68" i="3"/>
  <c r="F66" i="3"/>
  <c r="F65" i="3" s="1"/>
  <c r="F57" i="3"/>
  <c r="F56" i="3" s="1"/>
  <c r="F50" i="3"/>
  <c r="F49" i="3" s="1"/>
  <c r="F42" i="3"/>
  <c r="E10" i="3"/>
  <c r="F14" i="3"/>
  <c r="F28" i="3"/>
  <c r="F27" i="3" s="1"/>
  <c r="F25" i="3"/>
  <c r="F23" i="3"/>
  <c r="F22" i="3" s="1"/>
  <c r="F21" i="3"/>
  <c r="F20" i="3" s="1"/>
  <c r="F18" i="3"/>
  <c r="F16" i="3"/>
  <c r="F11" i="3"/>
  <c r="F10" i="3" s="1"/>
  <c r="E13" i="3"/>
  <c r="E27" i="3"/>
  <c r="E65" i="3"/>
  <c r="E62" i="3"/>
  <c r="E59" i="3"/>
  <c r="E22" i="3"/>
  <c r="H22" i="3"/>
  <c r="E20" i="3"/>
  <c r="E49" i="3"/>
  <c r="E56" i="3"/>
  <c r="E44" i="3"/>
  <c r="E35" i="3"/>
  <c r="K65" i="3"/>
  <c r="K62" i="3"/>
  <c r="K59" i="3"/>
  <c r="K56" i="3"/>
  <c r="K49" i="3"/>
  <c r="K44" i="3"/>
  <c r="K35" i="3"/>
  <c r="J35" i="3"/>
  <c r="J65" i="3"/>
  <c r="J62" i="3"/>
  <c r="J59" i="3"/>
  <c r="J56" i="3"/>
  <c r="J49" i="3"/>
  <c r="J44" i="3"/>
  <c r="I65" i="3"/>
  <c r="I35" i="3"/>
  <c r="I49" i="3"/>
  <c r="I59" i="3"/>
  <c r="I62" i="3"/>
  <c r="I56" i="3"/>
  <c r="I44" i="3"/>
  <c r="F13" i="3" l="1"/>
  <c r="F44" i="3"/>
  <c r="F35" i="3"/>
  <c r="H27" i="3" l="1"/>
  <c r="I14" i="1"/>
  <c r="E15" i="7" l="1"/>
  <c r="E40" i="7"/>
  <c r="E37" i="7"/>
  <c r="E23" i="7"/>
  <c r="E9" i="7"/>
  <c r="F40" i="7"/>
  <c r="F37" i="7"/>
  <c r="H13" i="3" l="1"/>
  <c r="H10" i="3"/>
  <c r="E8" i="7"/>
  <c r="E31" i="7"/>
  <c r="E30" i="7" s="1"/>
  <c r="E18" i="7"/>
  <c r="F18" i="7"/>
  <c r="F31" i="7"/>
  <c r="F30" i="7" s="1"/>
  <c r="F8" i="7"/>
  <c r="G40" i="7"/>
  <c r="G37" i="7"/>
  <c r="E7" i="7" l="1"/>
  <c r="F7" i="7"/>
  <c r="G18" i="7"/>
  <c r="G8" i="7"/>
  <c r="G31" i="7"/>
  <c r="G30" i="7" s="1"/>
  <c r="G7" i="7" l="1"/>
  <c r="G27" i="1"/>
  <c r="G13" i="1"/>
  <c r="G12" i="1"/>
  <c r="G10" i="1"/>
  <c r="G9" i="1"/>
  <c r="F14" i="1"/>
  <c r="G14" i="1" s="1"/>
</calcChain>
</file>

<file path=xl/sharedStrings.xml><?xml version="1.0" encoding="utf-8"?>
<sst xmlns="http://schemas.openxmlformats.org/spreadsheetml/2006/main" count="218" uniqueCount="98">
  <si>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</si>
  <si>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</si>
  <si>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</si>
  <si>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</si>
  <si>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</si>
  <si>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</si>
  <si>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</si>
  <si>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</si>
  <si>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</si>
  <si>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</si>
  <si>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</si>
  <si>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</si>
  <si>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Izvršenje 2021.</t>
  </si>
  <si>
    <t>Plan 2022.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</si>
  <si>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</si>
  <si>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</si>
  <si>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</si>
  <si>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</si>
  <si>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</si>
  <si>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</si>
  <si>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</si>
  <si>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Prihodi od prodaje nefinancijske imovine</t>
  </si>
  <si>
    <t>RASHODI POSLOVANJA</t>
  </si>
  <si>
    <t>Naziv rashoda</t>
  </si>
  <si>
    <t>Rashodi poslovanja</t>
  </si>
  <si>
    <t>Rashodi za zaposlene</t>
  </si>
  <si>
    <t>Rashodi za nabavu nefinancijske imovine</t>
  </si>
  <si>
    <t>Rashodi za nabavu neproizvedene dugotrajne imovine</t>
  </si>
  <si>
    <t>RASHODI PREMA FUNKCIJSKOJ KLASIFIKACIJI</t>
  </si>
  <si>
    <t>BROJČANA OZNAKA I NAZIV</t>
  </si>
  <si>
    <t>UKUPNI RASHODI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</si>
  <si>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</si>
  <si>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</si>
  <si>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</si>
  <si>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</si>
  <si>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</si>
  <si>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</si>
  <si>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</si>
  <si>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</si>
  <si>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</si>
  <si>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</si>
  <si>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</si>
  <si>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</si>
  <si>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Izvor financiranja xx</t>
  </si>
  <si>
    <t>Naziv izvora financiranja</t>
  </si>
  <si>
    <t>Kapitalni projekt Kxxxxxx</t>
  </si>
  <si>
    <t>NAZIV KAPITALNOG PROJEKTA</t>
  </si>
  <si>
    <t>A) SAŽETAK RAČUNA PRIHODA I RASHODA</t>
  </si>
  <si>
    <t>B) SAŽETAK RAČUNA FINANCIRANJA</t>
  </si>
  <si>
    <t>Izvršenje 2021.**</t>
  </si>
  <si>
    <t>Plan 2022.**</t>
  </si>
  <si>
    <t>UKUPAN DONOS VIŠKA / MANJKA IZ PRETHODNE(IH) GODINE***</t>
  </si>
  <si>
    <t>EUR/KN*</t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</si>
  <si>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</si>
  <si>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</si>
  <si>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Plan za 2023.</t>
  </si>
  <si>
    <t>Projekcija 
za 2024.</t>
  </si>
  <si>
    <t>Projekcija 
za 2025.</t>
  </si>
  <si>
    <t>Prihodi od prodaje proizvedene dugotrajne imovine</t>
  </si>
  <si>
    <t>Prihodi iz nadležnog proračuna i od HZZO-a temeljem ugovornih obveza</t>
  </si>
  <si>
    <t>FINANCIJSKI PLAN PRORAČUNSKOG KORISNIKA JEDINICE LOKALNE I PODRUČNE (REGIONALNE) SAMOUPRAVE 
ZA 2023. I PROJEKCIJA ZA 2024. I 2025. GODINU</t>
  </si>
  <si>
    <t>Rashodi za nabavu proizvedene dugotrajne imovine</t>
  </si>
  <si>
    <t>C) PRENESENI VIŠAK ILI PRENESENI MANJAK I VIŠEGODIŠNJI PLAN URAVNOTEŽENJA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</si>
  <si>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9"/>
        <color indexed="8"/>
        <rFont val="Arial"/>
        <family val="2"/>
        <charset val="238"/>
      </rPr>
      <t>u kunama i u eurima</t>
    </r>
    <r>
      <rPr>
        <b/>
        <i/>
        <sz val="9"/>
        <color indexed="8"/>
        <rFont val="Arial"/>
        <family val="2"/>
        <charset val="238"/>
      </rPr>
      <t>.</t>
    </r>
  </si>
  <si>
    <t>Naziv</t>
  </si>
  <si>
    <t>Prihodi od imovine</t>
  </si>
  <si>
    <t>Prihodi od prodaje proizvodai 
robe te pruženih usluga i 
prihodi od donacija</t>
  </si>
  <si>
    <t>Izvor financiranja 11</t>
  </si>
  <si>
    <t>ADMINISTRACIJA I UPRAVLJANJE</t>
  </si>
  <si>
    <t>REDOVNI PROGRAMI</t>
  </si>
  <si>
    <t>Kazne, penali i naknade štete</t>
  </si>
  <si>
    <t>Financijski rashodi</t>
  </si>
  <si>
    <t>Izvor financiranja 25</t>
  </si>
  <si>
    <t>Vlastiti prihodi i primici</t>
  </si>
  <si>
    <t>PROGRAM 18119</t>
  </si>
  <si>
    <t>REDOVNA DJELATNOST</t>
  </si>
  <si>
    <t>Aktivnost 18119001</t>
  </si>
  <si>
    <t>PROGRAM 18120</t>
  </si>
  <si>
    <t>PROGRAMSKA DJELATNOST</t>
  </si>
  <si>
    <t>Aktivnost 18120001</t>
  </si>
  <si>
    <t>Izvor financiranja 55</t>
  </si>
  <si>
    <t>Donacije I ostali namjenski prihodi</t>
  </si>
  <si>
    <t>Izvor financiranja 29</t>
  </si>
  <si>
    <t>Višak / manjak prihoda</t>
  </si>
  <si>
    <t>Izvršenje 2021.(euro)</t>
  </si>
  <si>
    <t>Plan 2022 (euro)</t>
  </si>
  <si>
    <t>Ostali rashodi</t>
  </si>
  <si>
    <t>Vlastiti prihodi proračunskih
 korisnika</t>
  </si>
  <si>
    <t>Višak/manjak prihoda proračunskih korisnika</t>
  </si>
  <si>
    <t>Kazne,upravne mjere I ostali prihodi</t>
  </si>
  <si>
    <t>Pomoći iz nizozemstva i od
 subjekata općeg proračuna</t>
  </si>
  <si>
    <t>Donacije i ostali namjenski prihodi proračunskih korisnika</t>
  </si>
  <si>
    <t>Preneseni višak iz 2020.</t>
  </si>
  <si>
    <t>0820 Službe kulture</t>
  </si>
  <si>
    <t>08 Rekreacija, kultura i religija</t>
  </si>
  <si>
    <t>Plan 2022.(euro)</t>
  </si>
  <si>
    <t>Plan 2022.(kune)</t>
  </si>
  <si>
    <t>Izvršenje 2021.(kune)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</si>
</sst>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b/>
      <i/>
      <u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sz val="11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80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10" fillId="2" borderId="3" xfId="0" quotePrefix="1" applyFont="1" applyFill="1" applyBorder="1" applyAlignment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1" fillId="2" borderId="3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 applyProtection="1">
      <alignment horizontal="right" wrapText="1"/>
    </xf>
    <xf numFmtId="3" fontId="6" fillId="0" borderId="3" xfId="0" applyNumberFormat="1" applyFont="1" applyBorder="1" applyAlignment="1">
      <alignment horizontal="right"/>
    </xf>
    <xf numFmtId="3" fontId="6" fillId="3" borderId="3" xfId="0" applyNumberFormat="1" applyFont="1" applyFill="1" applyBorder="1" applyAlignment="1" applyProtection="1">
      <alignment horizontal="right" wrapText="1"/>
    </xf>
    <xf numFmtId="0" fontId="17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9" fillId="3" borderId="2" xfId="0" applyNumberFormat="1" applyFont="1" applyFill="1" applyBorder="1" applyAlignment="1" applyProtection="1">
      <alignment vertical="center"/>
    </xf>
    <xf numFmtId="0" fontId="18" fillId="2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9" fillId="0" borderId="3" xfId="1" applyFont="1" applyFill="1" applyBorder="1" applyAlignment="1">
      <alignment horizontal="left" vertical="center" wrapText="1"/>
    </xf>
    <xf numFmtId="0" fontId="6" fillId="0" borderId="3" xfId="2" applyFont="1" applyFill="1" applyBorder="1" applyAlignment="1">
      <alignment horizontal="left" wrapText="1"/>
    </xf>
    <xf numFmtId="2" fontId="0" fillId="0" borderId="0" xfId="0" applyNumberFormat="1"/>
    <xf numFmtId="1" fontId="0" fillId="0" borderId="0" xfId="0" applyNumberFormat="1"/>
    <xf numFmtId="0" fontId="19" fillId="2" borderId="4" xfId="0" applyNumberFormat="1" applyFont="1" applyFill="1" applyBorder="1" applyAlignment="1" applyProtection="1">
      <alignment horizontal="left" vertical="center" wrapText="1"/>
    </xf>
    <xf numFmtId="3" fontId="21" fillId="2" borderId="4" xfId="0" applyNumberFormat="1" applyFont="1" applyFill="1" applyBorder="1" applyAlignment="1">
      <alignment horizontal="right"/>
    </xf>
    <xf numFmtId="3" fontId="20" fillId="2" borderId="3" xfId="0" applyNumberFormat="1" applyFont="1" applyFill="1" applyBorder="1" applyAlignment="1">
      <alignment horizontal="right"/>
    </xf>
    <xf numFmtId="3" fontId="20" fillId="2" borderId="3" xfId="0" applyNumberFormat="1" applyFont="1" applyFill="1" applyBorder="1" applyAlignment="1" applyProtection="1">
      <alignment horizontal="right" wrapText="1"/>
    </xf>
    <xf numFmtId="0" fontId="21" fillId="4" borderId="4" xfId="0" applyNumberFormat="1" applyFont="1" applyFill="1" applyBorder="1" applyAlignment="1" applyProtection="1">
      <alignment horizontal="left" vertical="center" wrapText="1"/>
    </xf>
    <xf numFmtId="3" fontId="20" fillId="4" borderId="4" xfId="0" applyNumberFormat="1" applyFont="1" applyFill="1" applyBorder="1" applyAlignment="1">
      <alignment horizontal="right"/>
    </xf>
    <xf numFmtId="3" fontId="20" fillId="4" borderId="3" xfId="0" applyNumberFormat="1" applyFont="1" applyFill="1" applyBorder="1" applyAlignment="1">
      <alignment horizontal="right"/>
    </xf>
    <xf numFmtId="0" fontId="21" fillId="5" borderId="4" xfId="0" applyNumberFormat="1" applyFont="1" applyFill="1" applyBorder="1" applyAlignment="1" applyProtection="1">
      <alignment horizontal="left" vertical="center" wrapText="1"/>
    </xf>
    <xf numFmtId="3" fontId="21" fillId="5" borderId="3" xfId="0" applyNumberFormat="1" applyFont="1" applyFill="1" applyBorder="1" applyAlignment="1">
      <alignment horizontal="right"/>
    </xf>
    <xf numFmtId="3" fontId="20" fillId="5" borderId="3" xfId="0" applyNumberFormat="1" applyFont="1" applyFill="1" applyBorder="1" applyAlignment="1">
      <alignment horizontal="right"/>
    </xf>
    <xf numFmtId="0" fontId="21" fillId="4" borderId="4" xfId="0" applyNumberFormat="1" applyFont="1" applyFill="1" applyBorder="1" applyAlignment="1" applyProtection="1">
      <alignment horizontal="center" vertical="center" wrapText="1"/>
    </xf>
    <xf numFmtId="0" fontId="21" fillId="4" borderId="3" xfId="0" applyNumberFormat="1" applyFont="1" applyFill="1" applyBorder="1" applyAlignment="1" applyProtection="1">
      <alignment horizontal="center" vertical="center" wrapText="1"/>
    </xf>
    <xf numFmtId="4" fontId="3" fillId="2" borderId="4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4" fontId="6" fillId="3" borderId="3" xfId="0" applyNumberFormat="1" applyFont="1" applyFill="1" applyBorder="1" applyAlignment="1">
      <alignment horizontal="right"/>
    </xf>
    <xf numFmtId="0" fontId="22" fillId="0" borderId="3" xfId="0" applyFont="1" applyBorder="1"/>
    <xf numFmtId="4" fontId="6" fillId="0" borderId="3" xfId="0" applyNumberFormat="1" applyFont="1" applyFill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4" fontId="6" fillId="3" borderId="1" xfId="0" quotePrefix="1" applyNumberFormat="1" applyFont="1" applyFill="1" applyBorder="1" applyAlignment="1">
      <alignment horizontal="right"/>
    </xf>
    <xf numFmtId="4" fontId="6" fillId="3" borderId="3" xfId="0" applyNumberFormat="1" applyFont="1" applyFill="1" applyBorder="1" applyAlignment="1" applyProtection="1">
      <alignment horizontal="right" wrapText="1"/>
    </xf>
    <xf numFmtId="4" fontId="6" fillId="4" borderId="1" xfId="0" quotePrefix="1" applyNumberFormat="1" applyFont="1" applyFill="1" applyBorder="1" applyAlignment="1">
      <alignment horizontal="right"/>
    </xf>
    <xf numFmtId="4" fontId="6" fillId="4" borderId="4" xfId="0" applyNumberFormat="1" applyFont="1" applyFill="1" applyBorder="1" applyAlignment="1">
      <alignment horizontal="right"/>
    </xf>
    <xf numFmtId="4" fontId="6" fillId="4" borderId="3" xfId="0" applyNumberFormat="1" applyFont="1" applyFill="1" applyBorder="1" applyAlignment="1" applyProtection="1">
      <alignment horizontal="right" wrapText="1"/>
    </xf>
    <xf numFmtId="0" fontId="23" fillId="3" borderId="3" xfId="0" applyNumberFormat="1" applyFont="1" applyFill="1" applyBorder="1" applyAlignment="1" applyProtection="1">
      <alignment horizontal="left" vertical="center" wrapText="1"/>
    </xf>
    <xf numFmtId="4" fontId="21" fillId="3" borderId="4" xfId="0" applyNumberFormat="1" applyFont="1" applyFill="1" applyBorder="1" applyAlignment="1">
      <alignment horizontal="right"/>
    </xf>
    <xf numFmtId="3" fontId="21" fillId="3" borderId="3" xfId="0" applyNumberFormat="1" applyFont="1" applyFill="1" applyBorder="1" applyAlignment="1">
      <alignment horizontal="right"/>
    </xf>
    <xf numFmtId="4" fontId="21" fillId="3" borderId="3" xfId="0" applyNumberFormat="1" applyFont="1" applyFill="1" applyBorder="1" applyAlignment="1">
      <alignment horizontal="right"/>
    </xf>
    <xf numFmtId="0" fontId="23" fillId="2" borderId="3" xfId="0" applyNumberFormat="1" applyFont="1" applyFill="1" applyBorder="1" applyAlignment="1" applyProtection="1">
      <alignment horizontal="left" vertical="center" wrapText="1"/>
    </xf>
    <xf numFmtId="0" fontId="24" fillId="2" borderId="3" xfId="0" applyNumberFormat="1" applyFont="1" applyFill="1" applyBorder="1" applyAlignment="1" applyProtection="1">
      <alignment horizontal="left" vertical="center" wrapText="1"/>
    </xf>
    <xf numFmtId="4" fontId="24" fillId="2" borderId="4" xfId="0" applyNumberFormat="1" applyFont="1" applyFill="1" applyBorder="1" applyAlignment="1">
      <alignment horizontal="right"/>
    </xf>
    <xf numFmtId="4" fontId="20" fillId="2" borderId="3" xfId="0" applyNumberFormat="1" applyFont="1" applyFill="1" applyBorder="1" applyAlignment="1">
      <alignment horizontal="right"/>
    </xf>
    <xf numFmtId="0" fontId="23" fillId="2" borderId="6" xfId="0" applyNumberFormat="1" applyFont="1" applyFill="1" applyBorder="1" applyAlignment="1" applyProtection="1">
      <alignment horizontal="left" vertical="center" wrapText="1"/>
    </xf>
    <xf numFmtId="0" fontId="24" fillId="2" borderId="6" xfId="0" applyNumberFormat="1" applyFont="1" applyFill="1" applyBorder="1" applyAlignment="1" applyProtection="1">
      <alignment horizontal="left" vertical="center" wrapText="1"/>
    </xf>
    <xf numFmtId="0" fontId="25" fillId="2" borderId="6" xfId="0" quotePrefix="1" applyFont="1" applyFill="1" applyBorder="1" applyAlignment="1">
      <alignment horizontal="left" vertical="center"/>
    </xf>
    <xf numFmtId="4" fontId="21" fillId="2" borderId="9" xfId="0" applyNumberFormat="1" applyFont="1" applyFill="1" applyBorder="1" applyAlignment="1">
      <alignment horizontal="right"/>
    </xf>
    <xf numFmtId="3" fontId="21" fillId="2" borderId="6" xfId="0" applyNumberFormat="1" applyFont="1" applyFill="1" applyBorder="1" applyAlignment="1">
      <alignment horizontal="right"/>
    </xf>
    <xf numFmtId="4" fontId="21" fillId="2" borderId="6" xfId="0" applyNumberFormat="1" applyFont="1" applyFill="1" applyBorder="1" applyAlignment="1">
      <alignment horizontal="right"/>
    </xf>
    <xf numFmtId="0" fontId="24" fillId="2" borderId="3" xfId="0" quotePrefix="1" applyFont="1" applyFill="1" applyBorder="1" applyAlignment="1">
      <alignment horizontal="left" vertical="center"/>
    </xf>
    <xf numFmtId="0" fontId="25" fillId="2" borderId="3" xfId="0" quotePrefix="1" applyFont="1" applyFill="1" applyBorder="1" applyAlignment="1">
      <alignment horizontal="left" vertical="center"/>
    </xf>
    <xf numFmtId="0" fontId="25" fillId="2" borderId="3" xfId="0" quotePrefix="1" applyFont="1" applyFill="1" applyBorder="1" applyAlignment="1">
      <alignment horizontal="left" vertical="center" wrapText="1"/>
    </xf>
    <xf numFmtId="4" fontId="26" fillId="2" borderId="4" xfId="0" applyNumberFormat="1" applyFont="1" applyFill="1" applyBorder="1" applyAlignment="1">
      <alignment horizontal="right"/>
    </xf>
    <xf numFmtId="4" fontId="20" fillId="2" borderId="4" xfId="0" applyNumberFormat="1" applyFont="1" applyFill="1" applyBorder="1" applyAlignment="1">
      <alignment horizontal="right"/>
    </xf>
    <xf numFmtId="0" fontId="24" fillId="3" borderId="3" xfId="0" quotePrefix="1" applyFont="1" applyFill="1" applyBorder="1" applyAlignment="1">
      <alignment horizontal="left" vertical="center"/>
    </xf>
    <xf numFmtId="0" fontId="25" fillId="3" borderId="3" xfId="0" quotePrefix="1" applyFont="1" applyFill="1" applyBorder="1" applyAlignment="1">
      <alignment horizontal="left" vertical="center"/>
    </xf>
    <xf numFmtId="0" fontId="23" fillId="3" borderId="3" xfId="0" applyNumberFormat="1" applyFont="1" applyFill="1" applyBorder="1" applyAlignment="1" applyProtection="1">
      <alignment vertical="center" wrapText="1"/>
    </xf>
    <xf numFmtId="0" fontId="24" fillId="2" borderId="6" xfId="0" quotePrefix="1" applyFont="1" applyFill="1" applyBorder="1" applyAlignment="1">
      <alignment horizontal="left" vertical="center"/>
    </xf>
    <xf numFmtId="0" fontId="24" fillId="2" borderId="6" xfId="0" applyNumberFormat="1" applyFont="1" applyFill="1" applyBorder="1" applyAlignment="1" applyProtection="1">
      <alignment vertical="center" wrapText="1"/>
    </xf>
    <xf numFmtId="4" fontId="20" fillId="2" borderId="9" xfId="0" applyNumberFormat="1" applyFont="1" applyFill="1" applyBorder="1" applyAlignment="1">
      <alignment horizontal="right"/>
    </xf>
    <xf numFmtId="3" fontId="20" fillId="2" borderId="6" xfId="0" applyNumberFormat="1" applyFont="1" applyFill="1" applyBorder="1" applyAlignment="1">
      <alignment horizontal="right"/>
    </xf>
    <xf numFmtId="0" fontId="25" fillId="2" borderId="6" xfId="0" quotePrefix="1" applyFont="1" applyFill="1" applyBorder="1" applyAlignment="1">
      <alignment horizontal="left" vertical="center" wrapText="1"/>
    </xf>
    <xf numFmtId="4" fontId="20" fillId="2" borderId="6" xfId="0" applyNumberFormat="1" applyFont="1" applyFill="1" applyBorder="1" applyAlignment="1">
      <alignment horizontal="right"/>
    </xf>
    <xf numFmtId="0" fontId="24" fillId="3" borderId="7" xfId="0" quotePrefix="1" applyFont="1" applyFill="1" applyBorder="1" applyAlignment="1">
      <alignment horizontal="left" vertical="center"/>
    </xf>
    <xf numFmtId="0" fontId="25" fillId="3" borderId="7" xfId="0" quotePrefix="1" applyFont="1" applyFill="1" applyBorder="1" applyAlignment="1">
      <alignment horizontal="left" vertical="center"/>
    </xf>
    <xf numFmtId="0" fontId="25" fillId="3" borderId="7" xfId="0" quotePrefix="1" applyFont="1" applyFill="1" applyBorder="1" applyAlignment="1">
      <alignment horizontal="left" vertical="center" wrapText="1"/>
    </xf>
    <xf numFmtId="4" fontId="21" fillId="3" borderId="8" xfId="0" applyNumberFormat="1" applyFont="1" applyFill="1" applyBorder="1" applyAlignment="1">
      <alignment horizontal="right"/>
    </xf>
    <xf numFmtId="3" fontId="21" fillId="3" borderId="7" xfId="0" applyNumberFormat="1" applyFont="1" applyFill="1" applyBorder="1" applyAlignment="1">
      <alignment horizontal="right"/>
    </xf>
    <xf numFmtId="4" fontId="21" fillId="3" borderId="7" xfId="0" applyNumberFormat="1" applyFont="1" applyFill="1" applyBorder="1" applyAlignment="1">
      <alignment horizontal="right"/>
    </xf>
    <xf numFmtId="0" fontId="23" fillId="2" borderId="3" xfId="0" applyFont="1" applyFill="1" applyBorder="1" applyAlignment="1">
      <alignment horizontal="left" vertical="center"/>
    </xf>
    <xf numFmtId="0" fontId="23" fillId="2" borderId="3" xfId="0" applyNumberFormat="1" applyFont="1" applyFill="1" applyBorder="1" applyAlignment="1" applyProtection="1">
      <alignment horizontal="left" vertical="center"/>
    </xf>
    <xf numFmtId="3" fontId="21" fillId="2" borderId="3" xfId="0" applyNumberFormat="1" applyFont="1" applyFill="1" applyBorder="1" applyAlignment="1">
      <alignment horizontal="right"/>
    </xf>
    <xf numFmtId="0" fontId="23" fillId="2" borderId="0" xfId="0" applyFont="1" applyFill="1" applyBorder="1" applyAlignment="1">
      <alignment horizontal="left" vertical="center"/>
    </xf>
    <xf numFmtId="0" fontId="23" fillId="2" borderId="0" xfId="0" applyNumberFormat="1" applyFont="1" applyFill="1" applyBorder="1" applyAlignment="1" applyProtection="1">
      <alignment horizontal="left" vertical="center"/>
    </xf>
    <xf numFmtId="0" fontId="25" fillId="2" borderId="0" xfId="0" quotePrefix="1" applyFont="1" applyFill="1" applyBorder="1" applyAlignment="1">
      <alignment horizontal="left" vertical="center" wrapText="1"/>
    </xf>
    <xf numFmtId="4" fontId="20" fillId="2" borderId="0" xfId="0" applyNumberFormat="1" applyFont="1" applyFill="1" applyBorder="1" applyAlignment="1">
      <alignment horizontal="right"/>
    </xf>
    <xf numFmtId="4" fontId="24" fillId="2" borderId="0" xfId="0" applyNumberFormat="1" applyFont="1" applyFill="1" applyBorder="1" applyAlignment="1">
      <alignment horizontal="right"/>
    </xf>
    <xf numFmtId="3" fontId="21" fillId="2" borderId="0" xfId="0" applyNumberFormat="1" applyFont="1" applyFill="1" applyBorder="1" applyAlignment="1">
      <alignment horizontal="right"/>
    </xf>
    <xf numFmtId="0" fontId="21" fillId="0" borderId="0" xfId="0" applyNumberFormat="1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>
      <alignment vertical="center" wrapText="1"/>
    </xf>
    <xf numFmtId="3" fontId="21" fillId="3" borderId="4" xfId="0" applyNumberFormat="1" applyFont="1" applyFill="1" applyBorder="1" applyAlignment="1">
      <alignment horizontal="right"/>
    </xf>
    <xf numFmtId="0" fontId="23" fillId="3" borderId="3" xfId="0" applyFont="1" applyFill="1" applyBorder="1" applyAlignment="1">
      <alignment horizontal="left" vertical="center"/>
    </xf>
    <xf numFmtId="0" fontId="23" fillId="3" borderId="3" xfId="0" applyNumberFormat="1" applyFont="1" applyFill="1" applyBorder="1" applyAlignment="1" applyProtection="1">
      <alignment horizontal="left" vertical="center"/>
    </xf>
    <xf numFmtId="0" fontId="24" fillId="2" borderId="3" xfId="0" applyNumberFormat="1" applyFont="1" applyFill="1" applyBorder="1" applyAlignment="1" applyProtection="1">
      <alignment vertical="center" wrapText="1"/>
    </xf>
    <xf numFmtId="0" fontId="23" fillId="3" borderId="7" xfId="0" applyNumberFormat="1" applyFont="1" applyFill="1" applyBorder="1" applyAlignment="1" applyProtection="1">
      <alignment horizontal="left" vertical="center" wrapText="1"/>
    </xf>
    <xf numFmtId="4" fontId="23" fillId="3" borderId="4" xfId="0" applyNumberFormat="1" applyFont="1" applyFill="1" applyBorder="1" applyAlignment="1">
      <alignment horizontal="right"/>
    </xf>
    <xf numFmtId="0" fontId="11" fillId="0" borderId="1" xfId="0" quotePrefix="1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wrapText="1"/>
    </xf>
    <xf numFmtId="0" fontId="12" fillId="0" borderId="0" xfId="0" applyNumberFormat="1" applyFont="1" applyFill="1" applyBorder="1" applyAlignment="1" applyProtection="1">
      <alignment vertical="center" wrapText="1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/>
    </xf>
    <xf numFmtId="0" fontId="11" fillId="0" borderId="1" xfId="0" quotePrefix="1" applyFont="1" applyFill="1" applyBorder="1" applyAlignment="1">
      <alignment horizontal="left" vertical="center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11" fillId="3" borderId="1" xfId="0" quotePrefix="1" applyNumberFormat="1" applyFont="1" applyFill="1" applyBorder="1" applyAlignment="1" applyProtection="1">
      <alignment horizontal="left" vertical="center" wrapText="1"/>
    </xf>
    <xf numFmtId="0" fontId="11" fillId="0" borderId="1" xfId="0" quotePrefix="1" applyFont="1" applyBorder="1" applyAlignment="1">
      <alignment horizontal="left" vertical="center"/>
    </xf>
    <xf numFmtId="0" fontId="14" fillId="0" borderId="0" xfId="0" applyNumberFormat="1" applyFont="1" applyFill="1" applyBorder="1" applyAlignment="1" applyProtection="1">
      <alignment wrapText="1"/>
    </xf>
    <xf numFmtId="0" fontId="16" fillId="0" borderId="0" xfId="0" applyNumberFormat="1" applyFont="1" applyFill="1" applyBorder="1" applyAlignment="1" applyProtection="1">
      <alignment wrapText="1"/>
    </xf>
    <xf numFmtId="0" fontId="6" fillId="4" borderId="1" xfId="0" applyNumberFormat="1" applyFont="1" applyFill="1" applyBorder="1" applyAlignment="1" applyProtection="1">
      <alignment horizontal="left" vertical="center" wrapText="1"/>
    </xf>
    <xf numFmtId="0" fontId="6" fillId="4" borderId="2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13" fillId="0" borderId="0" xfId="0" applyFont="1" applyAlignment="1">
      <alignment vertical="center" wrapText="1"/>
    </xf>
    <xf numFmtId="0" fontId="21" fillId="0" borderId="0" xfId="0" applyNumberFormat="1" applyFont="1" applyFill="1" applyBorder="1" applyAlignment="1" applyProtection="1">
      <alignment horizontal="center" vertical="center" wrapText="1"/>
    </xf>
    <xf numFmtId="0" fontId="21" fillId="4" borderId="1" xfId="0" applyNumberFormat="1" applyFont="1" applyFill="1" applyBorder="1" applyAlignment="1" applyProtection="1">
      <alignment horizontal="left" vertical="center" wrapText="1"/>
    </xf>
    <xf numFmtId="0" fontId="21" fillId="4" borderId="2" xfId="0" applyNumberFormat="1" applyFont="1" applyFill="1" applyBorder="1" applyAlignment="1" applyProtection="1">
      <alignment horizontal="left" vertical="center" wrapText="1"/>
    </xf>
    <xf numFmtId="0" fontId="21" fillId="4" borderId="4" xfId="0" applyNumberFormat="1" applyFont="1" applyFill="1" applyBorder="1" applyAlignment="1" applyProtection="1">
      <alignment horizontal="left" vertical="center" wrapText="1"/>
    </xf>
    <xf numFmtId="0" fontId="21" fillId="5" borderId="1" xfId="0" applyNumberFormat="1" applyFont="1" applyFill="1" applyBorder="1" applyAlignment="1" applyProtection="1">
      <alignment horizontal="left" vertical="center" wrapText="1"/>
    </xf>
    <xf numFmtId="0" fontId="21" fillId="5" borderId="2" xfId="0" applyNumberFormat="1" applyFont="1" applyFill="1" applyBorder="1" applyAlignment="1" applyProtection="1">
      <alignment horizontal="left" vertical="center" wrapText="1"/>
    </xf>
    <xf numFmtId="0" fontId="21" fillId="5" borderId="4" xfId="0" applyNumberFormat="1" applyFont="1" applyFill="1" applyBorder="1" applyAlignment="1" applyProtection="1">
      <alignment horizontal="left" vertical="center" wrapText="1"/>
    </xf>
    <xf numFmtId="0" fontId="21" fillId="4" borderId="1" xfId="0" applyNumberFormat="1" applyFont="1" applyFill="1" applyBorder="1" applyAlignment="1" applyProtection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19" fillId="2" borderId="1" xfId="0" applyNumberFormat="1" applyFont="1" applyFill="1" applyBorder="1" applyAlignment="1" applyProtection="1">
      <alignment horizontal="left" vertical="center" wrapText="1"/>
    </xf>
    <xf numFmtId="0" fontId="19" fillId="2" borderId="2" xfId="0" applyNumberFormat="1" applyFont="1" applyFill="1" applyBorder="1" applyAlignment="1" applyProtection="1">
      <alignment horizontal="left" vertical="center" wrapText="1"/>
    </xf>
    <xf numFmtId="0" fontId="19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8" fillId="2" borderId="1" xfId="0" applyNumberFormat="1" applyFont="1" applyFill="1" applyBorder="1" applyAlignment="1" applyProtection="1">
      <alignment horizontal="left" vertical="center" wrapText="1"/>
    </xf>
    <xf numFmtId="0" fontId="18" fillId="2" borderId="2" xfId="0" applyNumberFormat="1" applyFont="1" applyFill="1" applyBorder="1" applyAlignment="1" applyProtection="1">
      <alignment horizontal="left" vertical="center" wrapText="1"/>
    </xf>
    <xf numFmtId="0" fontId="18" fillId="2" borderId="4" xfId="0" applyNumberFormat="1" applyFont="1" applyFill="1" applyBorder="1" applyAlignment="1" applyProtection="1">
      <alignment horizontal="left" vertical="center" wrapText="1"/>
    </xf>
  </cellXfs>
  <cellStyles count="3">
    <cellStyle name="Normal" xfId="0" builtinId="0"/>
    <cellStyle name="Obično_List4" xfId="1"/>
    <cellStyle name="Obično_List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topLeftCell="A19" workbookViewId="0">
      <selection activeCell="M27" sqref="M27"/>
    </sheetView>
  </sheetViews>
  <sheetFormatPr defaultRowHeight="15" x14ac:dyDescent="0.25"/>
  <cols>
    <col min="5" max="11" width="25.28515625" customWidth="1"/>
  </cols>
  <sheetData>
    <row r="1" spans="1:11" ht="42" customHeight="1" x14ac:dyDescent="0.25">
      <c r="A1" s="133" t="s">
        <v>60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11" ht="18" customHeight="1" x14ac:dyDescent="0.25">
      <c r="A2" s="5"/>
      <c r="B2" s="5"/>
      <c r="C2" s="5"/>
      <c r="D2" s="5"/>
      <c r="E2" s="5"/>
      <c r="F2" s="5"/>
      <c r="G2" s="28"/>
      <c r="H2" s="5"/>
      <c r="I2" s="5"/>
      <c r="J2" s="5"/>
      <c r="K2" s="5"/>
    </row>
    <row r="3" spans="1:11" ht="15.75" x14ac:dyDescent="0.25">
      <c r="A3" s="133" t="s">
        <v>35</v>
      </c>
      <c r="B3" s="133"/>
      <c r="C3" s="133"/>
      <c r="D3" s="133"/>
      <c r="E3" s="133"/>
      <c r="F3" s="133"/>
      <c r="G3" s="133"/>
      <c r="H3" s="133"/>
      <c r="I3" s="133"/>
      <c r="J3" s="135"/>
      <c r="K3" s="135"/>
    </row>
    <row r="4" spans="1:11" ht="18" x14ac:dyDescent="0.25">
      <c r="A4" s="5"/>
      <c r="B4" s="5"/>
      <c r="C4" s="5"/>
      <c r="D4" s="5"/>
      <c r="E4" s="5"/>
      <c r="F4" s="5"/>
      <c r="G4" s="28"/>
      <c r="H4" s="5"/>
      <c r="I4" s="5"/>
      <c r="J4" s="6"/>
      <c r="K4" s="6"/>
    </row>
    <row r="5" spans="1:11" ht="18" customHeight="1" x14ac:dyDescent="0.25">
      <c r="A5" s="133" t="s">
        <v>47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</row>
    <row r="6" spans="1:11" ht="18" x14ac:dyDescent="0.25">
      <c r="A6" s="1"/>
      <c r="B6" s="2"/>
      <c r="C6" s="2"/>
      <c r="D6" s="2"/>
      <c r="E6" s="7"/>
      <c r="F6" s="8"/>
      <c r="G6" s="8"/>
      <c r="H6" s="8"/>
      <c r="I6" s="8"/>
      <c r="J6" s="8"/>
      <c r="K6" s="42" t="s">
        <v>52</v>
      </c>
    </row>
    <row r="7" spans="1:11" ht="25.5" x14ac:dyDescent="0.25">
      <c r="A7" s="33"/>
      <c r="B7" s="34"/>
      <c r="C7" s="34"/>
      <c r="D7" s="35"/>
      <c r="E7" s="36"/>
      <c r="F7" s="4" t="s">
        <v>49</v>
      </c>
      <c r="G7" s="4" t="s">
        <v>49</v>
      </c>
      <c r="H7" s="4" t="s">
        <v>50</v>
      </c>
      <c r="I7" s="4" t="s">
        <v>55</v>
      </c>
      <c r="J7" s="4" t="s">
        <v>56</v>
      </c>
      <c r="K7" s="4" t="s">
        <v>57</v>
      </c>
    </row>
    <row r="8" spans="1:11" x14ac:dyDescent="0.25">
      <c r="A8" s="136" t="s">
        <v>0</v>
      </c>
      <c r="B8" s="137"/>
      <c r="C8" s="137"/>
      <c r="D8" s="137"/>
      <c r="E8" s="138"/>
      <c r="F8" s="71">
        <f t="shared" ref="F8:K8" si="0">SUM(F9:F10)</f>
        <v>10851855.550000001</v>
      </c>
      <c r="G8" s="71">
        <f t="shared" si="0"/>
        <v>1440288.7451058466</v>
      </c>
      <c r="H8" s="37">
        <f t="shared" si="0"/>
        <v>12869800</v>
      </c>
      <c r="I8" s="37">
        <f t="shared" si="0"/>
        <v>2050462</v>
      </c>
      <c r="J8" s="37">
        <f t="shared" si="0"/>
        <v>2141830</v>
      </c>
      <c r="K8" s="37">
        <f t="shared" si="0"/>
        <v>2171140</v>
      </c>
    </row>
    <row r="9" spans="1:11" x14ac:dyDescent="0.25">
      <c r="A9" s="139" t="s">
        <v>1</v>
      </c>
      <c r="B9" s="132"/>
      <c r="C9" s="132"/>
      <c r="D9" s="132"/>
      <c r="E9" s="140"/>
      <c r="F9" s="73">
        <v>10851105.73</v>
      </c>
      <c r="G9" s="73">
        <f>SUM(F9/7.5345)</f>
        <v>1440189.226889641</v>
      </c>
      <c r="H9" s="38">
        <v>12869000</v>
      </c>
      <c r="I9" s="38">
        <v>2050356</v>
      </c>
      <c r="J9" s="38">
        <v>2141724</v>
      </c>
      <c r="K9" s="38">
        <v>2171034</v>
      </c>
    </row>
    <row r="10" spans="1:11" x14ac:dyDescent="0.25">
      <c r="A10" s="141" t="s">
        <v>2</v>
      </c>
      <c r="B10" s="140"/>
      <c r="C10" s="140"/>
      <c r="D10" s="140"/>
      <c r="E10" s="140"/>
      <c r="F10" s="73">
        <v>749.82</v>
      </c>
      <c r="G10" s="73">
        <f>SUM(F10/7.5345)</f>
        <v>99.518216205454905</v>
      </c>
      <c r="H10" s="38">
        <v>800</v>
      </c>
      <c r="I10" s="38">
        <v>106</v>
      </c>
      <c r="J10" s="38">
        <v>106</v>
      </c>
      <c r="K10" s="38">
        <v>106</v>
      </c>
    </row>
    <row r="11" spans="1:11" x14ac:dyDescent="0.25">
      <c r="A11" s="43" t="s">
        <v>3</v>
      </c>
      <c r="B11" s="44"/>
      <c r="C11" s="44"/>
      <c r="D11" s="44"/>
      <c r="E11" s="44"/>
      <c r="F11" s="71">
        <f t="shared" ref="F11:K11" si="1">SUM(F12:F13)</f>
        <v>10906049.069999998</v>
      </c>
      <c r="G11" s="71">
        <f t="shared" si="1"/>
        <v>1447481.4612781203</v>
      </c>
      <c r="H11" s="37">
        <f t="shared" si="1"/>
        <v>12869800</v>
      </c>
      <c r="I11" s="37">
        <f t="shared" si="1"/>
        <v>2061080</v>
      </c>
      <c r="J11" s="37">
        <f>SUM(J12:J13)</f>
        <v>2141830</v>
      </c>
      <c r="K11" s="37">
        <f t="shared" si="1"/>
        <v>2171140</v>
      </c>
    </row>
    <row r="12" spans="1:11" x14ac:dyDescent="0.25">
      <c r="A12" s="131" t="s">
        <v>4</v>
      </c>
      <c r="B12" s="132"/>
      <c r="C12" s="132"/>
      <c r="D12" s="132"/>
      <c r="E12" s="132"/>
      <c r="F12" s="73">
        <v>10799476.369999999</v>
      </c>
      <c r="G12" s="73">
        <f>SUM(F12/7.5345)</f>
        <v>1433336.8332337909</v>
      </c>
      <c r="H12" s="38">
        <v>12737000</v>
      </c>
      <c r="I12" s="38">
        <v>2012171</v>
      </c>
      <c r="J12" s="38">
        <v>2078444</v>
      </c>
      <c r="K12" s="39">
        <v>2107754</v>
      </c>
    </row>
    <row r="13" spans="1:11" x14ac:dyDescent="0.25">
      <c r="A13" s="145" t="s">
        <v>5</v>
      </c>
      <c r="B13" s="140"/>
      <c r="C13" s="140"/>
      <c r="D13" s="140"/>
      <c r="E13" s="140"/>
      <c r="F13" s="74">
        <v>106572.7</v>
      </c>
      <c r="G13" s="74">
        <f>SUM(F13/7.5345)</f>
        <v>14144.628044329416</v>
      </c>
      <c r="H13" s="40">
        <v>132800</v>
      </c>
      <c r="I13" s="40">
        <v>48909</v>
      </c>
      <c r="J13" s="40">
        <v>63386</v>
      </c>
      <c r="K13" s="39">
        <v>63386</v>
      </c>
    </row>
    <row r="14" spans="1:11" x14ac:dyDescent="0.25">
      <c r="A14" s="144" t="s">
        <v>6</v>
      </c>
      <c r="B14" s="137"/>
      <c r="C14" s="137"/>
      <c r="D14" s="137"/>
      <c r="E14" s="137"/>
      <c r="F14" s="71">
        <f>SUM(F8-F11)</f>
        <v>-54193.51999999769</v>
      </c>
      <c r="G14" s="71">
        <f>SUM(F14/7.5345)</f>
        <v>-7192.7161722738983</v>
      </c>
      <c r="H14" s="37">
        <v>0</v>
      </c>
      <c r="I14" s="41">
        <f>SUM(I8-I11)</f>
        <v>-10618</v>
      </c>
      <c r="J14" s="41">
        <v>0</v>
      </c>
      <c r="K14" s="41">
        <v>0</v>
      </c>
    </row>
    <row r="15" spans="1:11" ht="18" x14ac:dyDescent="0.25">
      <c r="A15" s="5"/>
      <c r="B15" s="9"/>
      <c r="C15" s="9"/>
      <c r="D15" s="9"/>
      <c r="E15" s="9"/>
      <c r="F15" s="9"/>
      <c r="G15" s="26"/>
      <c r="H15" s="9"/>
      <c r="I15" s="3"/>
      <c r="J15" s="3"/>
      <c r="K15" s="3"/>
    </row>
    <row r="16" spans="1:11" ht="18" customHeight="1" x14ac:dyDescent="0.25">
      <c r="A16" s="133" t="s">
        <v>48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</row>
    <row r="17" spans="1:11" ht="18" x14ac:dyDescent="0.25">
      <c r="A17" s="28"/>
      <c r="B17" s="26"/>
      <c r="C17" s="26"/>
      <c r="D17" s="26"/>
      <c r="E17" s="26"/>
      <c r="F17" s="26"/>
      <c r="G17" s="26"/>
      <c r="H17" s="26"/>
      <c r="I17" s="27"/>
      <c r="J17" s="27"/>
      <c r="K17" s="42" t="s">
        <v>52</v>
      </c>
    </row>
    <row r="18" spans="1:11" ht="25.5" x14ac:dyDescent="0.25">
      <c r="A18" s="33"/>
      <c r="B18" s="34"/>
      <c r="C18" s="34"/>
      <c r="D18" s="35"/>
      <c r="E18" s="36"/>
      <c r="F18" s="4" t="s">
        <v>12</v>
      </c>
      <c r="G18" s="4" t="s">
        <v>12</v>
      </c>
      <c r="H18" s="4" t="s">
        <v>13</v>
      </c>
      <c r="I18" s="4" t="s">
        <v>55</v>
      </c>
      <c r="J18" s="4" t="s">
        <v>56</v>
      </c>
      <c r="K18" s="4" t="s">
        <v>57</v>
      </c>
    </row>
    <row r="19" spans="1:11" ht="15.75" customHeight="1" x14ac:dyDescent="0.25">
      <c r="A19" s="139" t="s">
        <v>8</v>
      </c>
      <c r="B19" s="142"/>
      <c r="C19" s="142"/>
      <c r="D19" s="142"/>
      <c r="E19" s="143"/>
      <c r="F19" s="40"/>
      <c r="G19" s="40"/>
      <c r="H19" s="40"/>
      <c r="I19" s="40"/>
      <c r="J19" s="40"/>
      <c r="K19" s="40"/>
    </row>
    <row r="20" spans="1:11" x14ac:dyDescent="0.25">
      <c r="A20" s="139" t="s">
        <v>9</v>
      </c>
      <c r="B20" s="132"/>
      <c r="C20" s="132"/>
      <c r="D20" s="132"/>
      <c r="E20" s="132"/>
      <c r="F20" s="40"/>
      <c r="G20" s="40"/>
      <c r="H20" s="40"/>
      <c r="I20" s="40"/>
      <c r="J20" s="40"/>
      <c r="K20" s="40"/>
    </row>
    <row r="21" spans="1:11" x14ac:dyDescent="0.25">
      <c r="A21" s="144" t="s">
        <v>10</v>
      </c>
      <c r="B21" s="137"/>
      <c r="C21" s="137"/>
      <c r="D21" s="137"/>
      <c r="E21" s="137"/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</row>
    <row r="22" spans="1:11" ht="18" x14ac:dyDescent="0.25">
      <c r="A22" s="25"/>
      <c r="B22" s="26"/>
      <c r="C22" s="26"/>
      <c r="D22" s="26"/>
      <c r="E22" s="26"/>
      <c r="F22" s="26"/>
      <c r="G22" s="26"/>
      <c r="H22" s="26"/>
      <c r="I22" s="27"/>
      <c r="J22" s="27"/>
      <c r="K22" s="27"/>
    </row>
    <row r="23" spans="1:11" ht="18" customHeight="1" x14ac:dyDescent="0.25">
      <c r="A23" s="133" t="s">
        <v>62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</row>
    <row r="24" spans="1:11" ht="18" x14ac:dyDescent="0.25">
      <c r="A24" s="25"/>
      <c r="B24" s="26"/>
      <c r="C24" s="26"/>
      <c r="D24" s="26"/>
      <c r="E24" s="26"/>
      <c r="F24" s="26"/>
      <c r="G24" s="26"/>
      <c r="H24" s="26"/>
      <c r="I24" s="27"/>
      <c r="J24" s="27"/>
      <c r="K24" s="42" t="s">
        <v>52</v>
      </c>
    </row>
    <row r="25" spans="1:11" ht="25.5" x14ac:dyDescent="0.25">
      <c r="A25" s="33"/>
      <c r="B25" s="34"/>
      <c r="C25" s="34"/>
      <c r="D25" s="35"/>
      <c r="E25" s="36"/>
      <c r="F25" s="4" t="s">
        <v>12</v>
      </c>
      <c r="G25" s="4" t="s">
        <v>12</v>
      </c>
      <c r="H25" s="4" t="s">
        <v>13</v>
      </c>
      <c r="I25" s="4" t="s">
        <v>55</v>
      </c>
      <c r="J25" s="4" t="s">
        <v>56</v>
      </c>
      <c r="K25" s="4" t="s">
        <v>57</v>
      </c>
    </row>
    <row r="26" spans="1:11" x14ac:dyDescent="0.25">
      <c r="A26" s="148" t="s">
        <v>51</v>
      </c>
      <c r="B26" s="149"/>
      <c r="C26" s="149"/>
      <c r="D26" s="149"/>
      <c r="E26" s="150"/>
      <c r="F26" s="78">
        <v>235974.8</v>
      </c>
      <c r="G26" s="77">
        <f>SUM(F26/7.5345)</f>
        <v>31319.238171079698</v>
      </c>
      <c r="H26" s="77">
        <v>0</v>
      </c>
      <c r="I26" s="77">
        <v>19968</v>
      </c>
      <c r="J26" s="77">
        <v>0</v>
      </c>
      <c r="K26" s="79">
        <v>0</v>
      </c>
    </row>
    <row r="27" spans="1:11" ht="30" customHeight="1" x14ac:dyDescent="0.25">
      <c r="A27" s="151" t="s">
        <v>7</v>
      </c>
      <c r="B27" s="152"/>
      <c r="C27" s="152"/>
      <c r="D27" s="152"/>
      <c r="E27" s="153"/>
      <c r="F27" s="75">
        <v>54193.52</v>
      </c>
      <c r="G27" s="75">
        <f>SUM(F27/7.5345)</f>
        <v>7192.7161722742048</v>
      </c>
      <c r="H27" s="75">
        <v>0</v>
      </c>
      <c r="I27" s="75">
        <v>10618</v>
      </c>
      <c r="J27" s="75">
        <v>0</v>
      </c>
      <c r="K27" s="76">
        <v>0</v>
      </c>
    </row>
    <row r="30" spans="1:11" x14ac:dyDescent="0.25">
      <c r="A30" s="131" t="s">
        <v>11</v>
      </c>
      <c r="B30" s="132"/>
      <c r="C30" s="132"/>
      <c r="D30" s="132"/>
      <c r="E30" s="132"/>
      <c r="F30" s="40">
        <v>0</v>
      </c>
      <c r="G30" s="40"/>
      <c r="H30" s="40">
        <v>0</v>
      </c>
      <c r="I30" s="40">
        <v>0</v>
      </c>
      <c r="J30" s="40">
        <v>0</v>
      </c>
      <c r="K30" s="40">
        <v>0</v>
      </c>
    </row>
    <row r="31" spans="1:11" ht="11.25" customHeight="1" x14ac:dyDescent="0.25">
      <c r="A31" s="20"/>
      <c r="B31" s="21"/>
      <c r="C31" s="21"/>
      <c r="D31" s="21"/>
      <c r="E31" s="21"/>
      <c r="F31" s="22"/>
      <c r="G31" s="22"/>
      <c r="H31" s="22"/>
      <c r="I31" s="22"/>
      <c r="J31" s="22"/>
      <c r="K31" s="22"/>
    </row>
    <row r="32" spans="1:11" ht="29.25" customHeight="1" x14ac:dyDescent="0.25">
      <c r="A32" s="146" t="s">
        <v>63</v>
      </c>
      <c r="B32" s="147"/>
      <c r="C32" s="147"/>
      <c r="D32" s="147"/>
      <c r="E32" s="147"/>
      <c r="F32" s="147"/>
      <c r="G32" s="147"/>
      <c r="H32" s="147"/>
      <c r="I32" s="147"/>
      <c r="J32" s="147"/>
      <c r="K32" s="147"/>
    </row>
    <row r="33" spans="1:11" ht="8.25" customHeight="1" x14ac:dyDescent="0.25"/>
    <row r="34" spans="1:11" x14ac:dyDescent="0.25">
      <c r="A34" s="146" t="s">
        <v>53</v>
      </c>
      <c r="B34" s="147"/>
      <c r="C34" s="147"/>
      <c r="D34" s="147"/>
      <c r="E34" s="147"/>
      <c r="F34" s="147"/>
      <c r="G34" s="147"/>
      <c r="H34" s="147"/>
      <c r="I34" s="147"/>
      <c r="J34" s="147"/>
      <c r="K34" s="147"/>
    </row>
    <row r="35" spans="1:11" ht="8.25" customHeight="1" x14ac:dyDescent="0.25"/>
    <row r="36" spans="1:11" ht="29.25" customHeight="1" x14ac:dyDescent="0.25">
      <c r="A36" s="146" t="s">
        <v>54</v>
      </c>
      <c r="B36" s="147"/>
      <c r="C36" s="147"/>
      <c r="D36" s="147"/>
      <c r="E36" s="147"/>
      <c r="F36" s="147"/>
      <c r="G36" s="147"/>
      <c r="H36" s="147"/>
      <c r="I36" s="147"/>
      <c r="J36" s="147"/>
      <c r="K36" s="147"/>
    </row>
  </sheetData>
  <mergeCells count="20">
    <mergeCell ref="A36:K36"/>
    <mergeCell ref="A23:K23"/>
    <mergeCell ref="A32:K32"/>
    <mergeCell ref="A30:E30"/>
    <mergeCell ref="A34:K34"/>
    <mergeCell ref="A26:E26"/>
    <mergeCell ref="A27:E27"/>
    <mergeCell ref="A19:E19"/>
    <mergeCell ref="A20:E20"/>
    <mergeCell ref="A21:E21"/>
    <mergeCell ref="A13:E13"/>
    <mergeCell ref="A14:E14"/>
    <mergeCell ref="A12:E12"/>
    <mergeCell ref="A5:K5"/>
    <mergeCell ref="A16:K16"/>
    <mergeCell ref="A1:K1"/>
    <mergeCell ref="A3:K3"/>
    <mergeCell ref="A8:E8"/>
    <mergeCell ref="A9:E9"/>
    <mergeCell ref="A10:E10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workbookViewId="0">
      <selection activeCell="N12" sqref="N12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11" width="25.28515625" customWidth="1"/>
  </cols>
  <sheetData>
    <row r="1" spans="1:11" ht="42" customHeight="1" x14ac:dyDescent="0.25">
      <c r="A1" s="133" t="s">
        <v>60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11" ht="18" customHeight="1" x14ac:dyDescent="0.25">
      <c r="A2" s="5"/>
      <c r="B2" s="5"/>
      <c r="C2" s="5"/>
      <c r="D2" s="5"/>
      <c r="E2" s="5"/>
      <c r="F2" s="28"/>
      <c r="G2" s="5"/>
      <c r="H2" s="28"/>
      <c r="I2" s="5"/>
      <c r="J2" s="5"/>
      <c r="K2" s="5"/>
    </row>
    <row r="3" spans="1:11" ht="15.75" x14ac:dyDescent="0.25">
      <c r="A3" s="133" t="s">
        <v>35</v>
      </c>
      <c r="B3" s="133"/>
      <c r="C3" s="133"/>
      <c r="D3" s="133"/>
      <c r="E3" s="133"/>
      <c r="F3" s="133"/>
      <c r="G3" s="133"/>
      <c r="H3" s="133"/>
      <c r="I3" s="133"/>
      <c r="J3" s="135"/>
      <c r="K3" s="135"/>
    </row>
    <row r="4" spans="1:11" ht="18" x14ac:dyDescent="0.25">
      <c r="A4" s="5"/>
      <c r="B4" s="5"/>
      <c r="C4" s="5"/>
      <c r="D4" s="5"/>
      <c r="E4" s="5"/>
      <c r="F4" s="28"/>
      <c r="G4" s="5"/>
      <c r="H4" s="28"/>
      <c r="I4" s="5"/>
      <c r="J4" s="6"/>
      <c r="K4" s="6"/>
    </row>
    <row r="5" spans="1:11" ht="18" customHeight="1" x14ac:dyDescent="0.25">
      <c r="A5" s="133" t="s">
        <v>15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</row>
    <row r="6" spans="1:11" ht="18" x14ac:dyDescent="0.25">
      <c r="A6" s="5"/>
      <c r="B6" s="5"/>
      <c r="C6" s="5"/>
      <c r="D6" s="5"/>
      <c r="E6" s="5"/>
      <c r="F6" s="28"/>
      <c r="G6" s="5"/>
      <c r="H6" s="28"/>
      <c r="I6" s="5"/>
      <c r="J6" s="6"/>
      <c r="K6" s="6"/>
    </row>
    <row r="7" spans="1:11" ht="15.75" x14ac:dyDescent="0.25">
      <c r="A7" s="133" t="s">
        <v>1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</row>
    <row r="8" spans="1:11" ht="18" x14ac:dyDescent="0.25">
      <c r="A8" s="5"/>
      <c r="B8" s="5"/>
      <c r="C8" s="5"/>
      <c r="D8" s="5"/>
      <c r="E8" s="5"/>
      <c r="F8" s="28"/>
      <c r="G8" s="5"/>
      <c r="H8" s="28"/>
      <c r="I8" s="5"/>
      <c r="J8" s="6"/>
      <c r="K8" s="6"/>
    </row>
    <row r="9" spans="1:11" ht="30" x14ac:dyDescent="0.25">
      <c r="A9" s="68" t="s">
        <v>16</v>
      </c>
      <c r="B9" s="67" t="s">
        <v>17</v>
      </c>
      <c r="C9" s="67" t="s">
        <v>18</v>
      </c>
      <c r="D9" s="67" t="s">
        <v>14</v>
      </c>
      <c r="E9" s="67" t="s">
        <v>12</v>
      </c>
      <c r="F9" s="67" t="s">
        <v>84</v>
      </c>
      <c r="G9" s="68" t="s">
        <v>13</v>
      </c>
      <c r="H9" s="68" t="s">
        <v>85</v>
      </c>
      <c r="I9" s="68" t="s">
        <v>55</v>
      </c>
      <c r="J9" s="68" t="s">
        <v>56</v>
      </c>
      <c r="K9" s="68" t="s">
        <v>57</v>
      </c>
    </row>
    <row r="10" spans="1:11" ht="15.75" customHeight="1" x14ac:dyDescent="0.25">
      <c r="A10" s="80">
        <v>6</v>
      </c>
      <c r="B10" s="80"/>
      <c r="C10" s="80"/>
      <c r="D10" s="80" t="s">
        <v>19</v>
      </c>
      <c r="E10" s="81">
        <f>SUM(E11)</f>
        <v>10448441.880000001</v>
      </c>
      <c r="F10" s="81">
        <f>SUM(F11)</f>
        <v>1386746.5498705953</v>
      </c>
      <c r="G10" s="82">
        <f>SUM(G11)</f>
        <v>12237900</v>
      </c>
      <c r="H10" s="83">
        <f>SUM(G10/7.5345)</f>
        <v>1624248.457097352</v>
      </c>
      <c r="I10" s="83">
        <f>SUM(I11)</f>
        <v>1919369</v>
      </c>
      <c r="J10" s="83">
        <f>SUM(J11)</f>
        <v>1996000</v>
      </c>
      <c r="K10" s="83">
        <v>2016360</v>
      </c>
    </row>
    <row r="11" spans="1:11" ht="39" customHeight="1" x14ac:dyDescent="0.25">
      <c r="A11" s="84"/>
      <c r="B11" s="84">
        <v>67</v>
      </c>
      <c r="C11" s="84"/>
      <c r="D11" s="85" t="s">
        <v>59</v>
      </c>
      <c r="E11" s="86">
        <v>10448441.880000001</v>
      </c>
      <c r="F11" s="86">
        <f>SUM(E11/7.5345)</f>
        <v>1386746.5498705953</v>
      </c>
      <c r="G11" s="59">
        <v>12237900</v>
      </c>
      <c r="H11" s="87">
        <f>SUM(G11/7.5345)</f>
        <v>1624248.457097352</v>
      </c>
      <c r="I11" s="87">
        <v>1919369</v>
      </c>
      <c r="J11" s="87">
        <v>1996000</v>
      </c>
      <c r="K11" s="87">
        <v>19919369</v>
      </c>
    </row>
    <row r="12" spans="1:11" ht="15.75" customHeight="1" thickBot="1" x14ac:dyDescent="0.3">
      <c r="A12" s="88"/>
      <c r="B12" s="88"/>
      <c r="C12" s="89">
        <v>11</v>
      </c>
      <c r="D12" s="90" t="s">
        <v>20</v>
      </c>
      <c r="E12" s="91"/>
      <c r="F12" s="91"/>
      <c r="G12" s="92"/>
      <c r="H12" s="93"/>
      <c r="I12" s="93"/>
      <c r="J12" s="93"/>
      <c r="K12" s="93"/>
    </row>
    <row r="13" spans="1:11" x14ac:dyDescent="0.25">
      <c r="A13" s="80">
        <v>6</v>
      </c>
      <c r="B13" s="80"/>
      <c r="C13" s="80"/>
      <c r="D13" s="80" t="s">
        <v>19</v>
      </c>
      <c r="E13" s="81">
        <f>SUM(E14+E16+E18)</f>
        <v>344556.85</v>
      </c>
      <c r="F13" s="81">
        <f>SUM(F14+F16+F18)</f>
        <v>45730.552790497037</v>
      </c>
      <c r="G13" s="82">
        <f>SUM(G14+G16+G18)</f>
        <v>406300</v>
      </c>
      <c r="H13" s="83">
        <f>SUM(G13/7.5345)</f>
        <v>53925.277058862564</v>
      </c>
      <c r="I13" s="83">
        <f>SUM(I14+I16+I18)</f>
        <v>103844</v>
      </c>
      <c r="J13" s="83">
        <f>SUM(J14+J16+J18)</f>
        <v>118284</v>
      </c>
      <c r="K13" s="83">
        <f>SUM(K14+K16+K18)</f>
        <v>127234</v>
      </c>
    </row>
    <row r="14" spans="1:11" x14ac:dyDescent="0.25">
      <c r="A14" s="94"/>
      <c r="B14" s="94">
        <v>64</v>
      </c>
      <c r="C14" s="95"/>
      <c r="D14" s="95" t="s">
        <v>65</v>
      </c>
      <c r="E14" s="86">
        <v>29.05</v>
      </c>
      <c r="F14" s="86">
        <f>SUM(E14/7.5345)</f>
        <v>3.8555975844448866</v>
      </c>
      <c r="G14" s="59">
        <v>300</v>
      </c>
      <c r="H14" s="87">
        <f>SUM(G14/7.5345)</f>
        <v>39.816842524387816</v>
      </c>
      <c r="I14" s="87">
        <v>40</v>
      </c>
      <c r="J14" s="87">
        <v>40</v>
      </c>
      <c r="K14" s="87">
        <v>40</v>
      </c>
    </row>
    <row r="15" spans="1:11" ht="42.75" x14ac:dyDescent="0.25">
      <c r="A15" s="94"/>
      <c r="B15" s="94"/>
      <c r="C15" s="95">
        <v>25</v>
      </c>
      <c r="D15" s="96" t="s">
        <v>87</v>
      </c>
      <c r="E15" s="97"/>
      <c r="F15" s="97"/>
      <c r="G15" s="59"/>
      <c r="H15" s="87"/>
      <c r="I15" s="87"/>
      <c r="J15" s="87"/>
      <c r="K15" s="87"/>
    </row>
    <row r="16" spans="1:11" ht="57" x14ac:dyDescent="0.25">
      <c r="A16" s="94"/>
      <c r="B16" s="94">
        <v>66</v>
      </c>
      <c r="C16" s="95"/>
      <c r="D16" s="96" t="s">
        <v>66</v>
      </c>
      <c r="E16" s="86">
        <v>339464.3</v>
      </c>
      <c r="F16" s="86">
        <f>SUM(E16/7.5345)</f>
        <v>45054.655252505137</v>
      </c>
      <c r="G16" s="59">
        <v>401000</v>
      </c>
      <c r="H16" s="87">
        <f>SUM(G16/7.5345)</f>
        <v>53221.846174265047</v>
      </c>
      <c r="I16" s="87">
        <v>103260</v>
      </c>
      <c r="J16" s="87">
        <v>115000</v>
      </c>
      <c r="K16" s="87">
        <v>120000</v>
      </c>
    </row>
    <row r="17" spans="1:11" ht="42.75" x14ac:dyDescent="0.25">
      <c r="A17" s="94"/>
      <c r="B17" s="94"/>
      <c r="C17" s="95">
        <v>25</v>
      </c>
      <c r="D17" s="96" t="s">
        <v>87</v>
      </c>
      <c r="E17" s="98"/>
      <c r="F17" s="98"/>
      <c r="G17" s="59"/>
      <c r="H17" s="87"/>
      <c r="I17" s="87"/>
      <c r="J17" s="87"/>
      <c r="K17" s="87"/>
    </row>
    <row r="18" spans="1:11" ht="28.5" x14ac:dyDescent="0.25">
      <c r="A18" s="94"/>
      <c r="B18" s="94">
        <v>68</v>
      </c>
      <c r="C18" s="95"/>
      <c r="D18" s="96" t="s">
        <v>89</v>
      </c>
      <c r="E18" s="86">
        <v>5063.5</v>
      </c>
      <c r="F18" s="86">
        <f>SUM(E18/7.5345)</f>
        <v>672.04194040745904</v>
      </c>
      <c r="G18" s="59">
        <v>5000</v>
      </c>
      <c r="H18" s="87">
        <f>SUM(G18/7.5345)</f>
        <v>663.61404207313024</v>
      </c>
      <c r="I18" s="87">
        <v>544</v>
      </c>
      <c r="J18" s="87">
        <v>3244</v>
      </c>
      <c r="K18" s="87">
        <v>7194</v>
      </c>
    </row>
    <row r="19" spans="1:11" ht="42.75" x14ac:dyDescent="0.25">
      <c r="A19" s="94"/>
      <c r="B19" s="94"/>
      <c r="C19" s="95">
        <v>25</v>
      </c>
      <c r="D19" s="96" t="s">
        <v>87</v>
      </c>
      <c r="E19" s="98"/>
      <c r="F19" s="98"/>
      <c r="G19" s="59"/>
      <c r="H19" s="87"/>
      <c r="I19" s="87"/>
      <c r="J19" s="87"/>
      <c r="K19" s="87"/>
    </row>
    <row r="20" spans="1:11" ht="30" x14ac:dyDescent="0.25">
      <c r="A20" s="99">
        <v>7</v>
      </c>
      <c r="B20" s="99"/>
      <c r="C20" s="100"/>
      <c r="D20" s="101" t="s">
        <v>21</v>
      </c>
      <c r="E20" s="81">
        <f t="shared" ref="E20:K20" si="0">SUM(E21)</f>
        <v>749.82</v>
      </c>
      <c r="F20" s="81">
        <f t="shared" si="0"/>
        <v>99.518216205454905</v>
      </c>
      <c r="G20" s="82">
        <f t="shared" si="0"/>
        <v>800</v>
      </c>
      <c r="H20" s="83">
        <f t="shared" si="0"/>
        <v>106.17824673170084</v>
      </c>
      <c r="I20" s="83">
        <f t="shared" si="0"/>
        <v>106</v>
      </c>
      <c r="J20" s="83">
        <f t="shared" si="0"/>
        <v>106</v>
      </c>
      <c r="K20" s="83">
        <f t="shared" si="0"/>
        <v>106</v>
      </c>
    </row>
    <row r="21" spans="1:11" ht="43.5" thickBot="1" x14ac:dyDescent="0.3">
      <c r="A21" s="102"/>
      <c r="B21" s="102">
        <v>72</v>
      </c>
      <c r="C21" s="90"/>
      <c r="D21" s="103" t="s">
        <v>58</v>
      </c>
      <c r="E21" s="104">
        <v>749.82</v>
      </c>
      <c r="F21" s="86">
        <f>SUM(E21/7.5345)</f>
        <v>99.518216205454905</v>
      </c>
      <c r="G21" s="105">
        <v>800</v>
      </c>
      <c r="H21" s="87">
        <f>SUM(G21/7.5345)</f>
        <v>106.17824673170084</v>
      </c>
      <c r="I21" s="87">
        <v>106</v>
      </c>
      <c r="J21" s="87">
        <v>106</v>
      </c>
      <c r="K21" s="87">
        <v>106</v>
      </c>
    </row>
    <row r="22" spans="1:11" x14ac:dyDescent="0.25">
      <c r="A22" s="80">
        <v>6</v>
      </c>
      <c r="B22" s="80"/>
      <c r="C22" s="80"/>
      <c r="D22" s="80" t="s">
        <v>19</v>
      </c>
      <c r="E22" s="81">
        <f>SUM(E23+E25)</f>
        <v>58107</v>
      </c>
      <c r="F22" s="81">
        <f>SUM(F23+F25)</f>
        <v>7712.124228548676</v>
      </c>
      <c r="G22" s="82">
        <f>SUM(G23+G25)</f>
        <v>224800</v>
      </c>
      <c r="H22" s="83">
        <f>SUM(G22/7.5345)</f>
        <v>29836.087331607934</v>
      </c>
      <c r="I22" s="83">
        <f>SUM(I23+I25)</f>
        <v>27143</v>
      </c>
      <c r="J22" s="83">
        <f>SUM(J23+J25)</f>
        <v>27440</v>
      </c>
      <c r="K22" s="83">
        <f>SUM(K23+K25)</f>
        <v>27440</v>
      </c>
    </row>
    <row r="23" spans="1:11" ht="57" x14ac:dyDescent="0.25">
      <c r="A23" s="94"/>
      <c r="B23" s="94">
        <v>63</v>
      </c>
      <c r="C23" s="95"/>
      <c r="D23" s="96" t="s">
        <v>90</v>
      </c>
      <c r="E23" s="86">
        <v>10000</v>
      </c>
      <c r="F23" s="86">
        <f>SUM(E23/7.5345)</f>
        <v>1327.2280841462605</v>
      </c>
      <c r="G23" s="59">
        <v>168800</v>
      </c>
      <c r="H23" s="87">
        <f>SUM(G23/7.5345)</f>
        <v>22403.610060388877</v>
      </c>
      <c r="I23" s="87">
        <v>19710</v>
      </c>
      <c r="J23" s="87">
        <v>20000</v>
      </c>
      <c r="K23" s="87">
        <v>20000</v>
      </c>
    </row>
    <row r="24" spans="1:11" ht="42.75" x14ac:dyDescent="0.25">
      <c r="A24" s="94"/>
      <c r="B24" s="94"/>
      <c r="C24" s="95">
        <v>55</v>
      </c>
      <c r="D24" s="96" t="s">
        <v>91</v>
      </c>
      <c r="E24" s="97"/>
      <c r="F24" s="97"/>
      <c r="G24" s="59"/>
      <c r="H24" s="87"/>
      <c r="I24" s="87"/>
      <c r="J24" s="87"/>
      <c r="K24" s="87"/>
    </row>
    <row r="25" spans="1:11" ht="57" x14ac:dyDescent="0.25">
      <c r="A25" s="94"/>
      <c r="B25" s="94">
        <v>66</v>
      </c>
      <c r="C25" s="95"/>
      <c r="D25" s="96" t="s">
        <v>66</v>
      </c>
      <c r="E25" s="86">
        <v>48107</v>
      </c>
      <c r="F25" s="86">
        <f>SUM(E25/7.5345)</f>
        <v>6384.8961444024153</v>
      </c>
      <c r="G25" s="59">
        <v>56000</v>
      </c>
      <c r="H25" s="87">
        <f>SUM(G25/7.5345)</f>
        <v>7432.4772712190588</v>
      </c>
      <c r="I25" s="87">
        <v>7433</v>
      </c>
      <c r="J25" s="87">
        <v>7440</v>
      </c>
      <c r="K25" s="87">
        <v>7440</v>
      </c>
    </row>
    <row r="26" spans="1:11" ht="43.5" thickBot="1" x14ac:dyDescent="0.3">
      <c r="A26" s="102"/>
      <c r="B26" s="102"/>
      <c r="C26" s="90">
        <v>55</v>
      </c>
      <c r="D26" s="106" t="s">
        <v>91</v>
      </c>
      <c r="E26" s="104"/>
      <c r="F26" s="104"/>
      <c r="G26" s="105"/>
      <c r="H26" s="107"/>
      <c r="I26" s="107"/>
      <c r="J26" s="107"/>
      <c r="K26" s="107"/>
    </row>
    <row r="27" spans="1:11" x14ac:dyDescent="0.25">
      <c r="A27" s="108"/>
      <c r="B27" s="108"/>
      <c r="C27" s="109"/>
      <c r="D27" s="110" t="s">
        <v>92</v>
      </c>
      <c r="E27" s="111">
        <f>SUM(E28)</f>
        <v>235974.8</v>
      </c>
      <c r="F27" s="111">
        <f>SUM(F28)</f>
        <v>31319.238171079698</v>
      </c>
      <c r="G27" s="112">
        <f>SUM(G28)</f>
        <v>0</v>
      </c>
      <c r="H27" s="113">
        <f t="shared" ref="H27" si="1">SUM(G27/7.5345)</f>
        <v>0</v>
      </c>
      <c r="I27" s="113">
        <f>SUM(I28)</f>
        <v>10618</v>
      </c>
      <c r="J27" s="113">
        <f>SUM(J28)</f>
        <v>0</v>
      </c>
      <c r="K27" s="113">
        <f>SUM(K28)</f>
        <v>0</v>
      </c>
    </row>
    <row r="28" spans="1:11" ht="28.5" x14ac:dyDescent="0.25">
      <c r="A28" s="114"/>
      <c r="B28" s="115"/>
      <c r="C28" s="115">
        <v>29</v>
      </c>
      <c r="D28" s="96" t="s">
        <v>88</v>
      </c>
      <c r="E28" s="98">
        <v>235974.8</v>
      </c>
      <c r="F28" s="86">
        <f>SUM(E28/7.5345)</f>
        <v>31319.238171079698</v>
      </c>
      <c r="G28" s="116">
        <v>0</v>
      </c>
      <c r="H28" s="87">
        <f>SUM(G28/7.5345)</f>
        <v>0</v>
      </c>
      <c r="I28" s="116">
        <v>10618</v>
      </c>
      <c r="J28" s="116">
        <v>0</v>
      </c>
      <c r="K28" s="116">
        <v>0</v>
      </c>
    </row>
    <row r="29" spans="1:11" x14ac:dyDescent="0.25">
      <c r="A29" s="117"/>
      <c r="B29" s="118"/>
      <c r="C29" s="118"/>
      <c r="D29" s="119"/>
      <c r="E29" s="120"/>
      <c r="F29" s="121"/>
      <c r="G29" s="122"/>
      <c r="H29" s="120"/>
      <c r="I29" s="122"/>
      <c r="J29" s="122"/>
      <c r="K29" s="122"/>
    </row>
    <row r="30" spans="1:11" x14ac:dyDescent="0.25">
      <c r="A30" s="117"/>
      <c r="B30" s="118"/>
      <c r="C30" s="118"/>
      <c r="D30" s="119"/>
      <c r="E30" s="120"/>
      <c r="F30" s="121"/>
      <c r="G30" s="122"/>
      <c r="H30" s="120"/>
      <c r="I30" s="122"/>
      <c r="J30" s="122"/>
      <c r="K30" s="122"/>
    </row>
    <row r="31" spans="1:11" x14ac:dyDescent="0.25">
      <c r="A31" s="117"/>
      <c r="B31" s="118"/>
      <c r="C31" s="118"/>
      <c r="D31" s="119"/>
      <c r="E31" s="120"/>
      <c r="F31" s="121"/>
      <c r="G31" s="122"/>
      <c r="H31" s="120"/>
      <c r="I31" s="122"/>
      <c r="J31" s="122"/>
      <c r="K31" s="122"/>
    </row>
    <row r="32" spans="1:11" ht="15.75" customHeight="1" x14ac:dyDescent="0.25">
      <c r="A32" s="155" t="s">
        <v>22</v>
      </c>
      <c r="B32" s="155"/>
      <c r="C32" s="155"/>
      <c r="D32" s="155"/>
      <c r="E32" s="155"/>
      <c r="F32" s="155"/>
      <c r="G32" s="155"/>
      <c r="H32" s="155"/>
      <c r="I32" s="155"/>
      <c r="J32" s="155"/>
      <c r="K32" s="155"/>
    </row>
    <row r="33" spans="1:11" x14ac:dyDescent="0.25">
      <c r="A33" s="123"/>
      <c r="B33" s="123"/>
      <c r="C33" s="123"/>
      <c r="D33" s="123"/>
      <c r="E33" s="123"/>
      <c r="F33" s="123"/>
      <c r="G33" s="123"/>
      <c r="H33" s="123"/>
      <c r="I33" s="123"/>
      <c r="J33" s="124"/>
      <c r="K33" s="124"/>
    </row>
    <row r="34" spans="1:11" ht="30" x14ac:dyDescent="0.25">
      <c r="A34" s="68" t="s">
        <v>16</v>
      </c>
      <c r="B34" s="67" t="s">
        <v>17</v>
      </c>
      <c r="C34" s="67" t="s">
        <v>18</v>
      </c>
      <c r="D34" s="67" t="s">
        <v>23</v>
      </c>
      <c r="E34" s="67" t="s">
        <v>12</v>
      </c>
      <c r="F34" s="67" t="s">
        <v>84</v>
      </c>
      <c r="G34" s="68" t="s">
        <v>13</v>
      </c>
      <c r="H34" s="68" t="s">
        <v>85</v>
      </c>
      <c r="I34" s="68" t="s">
        <v>55</v>
      </c>
      <c r="J34" s="68" t="s">
        <v>56</v>
      </c>
      <c r="K34" s="68" t="s">
        <v>57</v>
      </c>
    </row>
    <row r="35" spans="1:11" x14ac:dyDescent="0.25">
      <c r="A35" s="80">
        <v>3</v>
      </c>
      <c r="B35" s="80"/>
      <c r="C35" s="80"/>
      <c r="D35" s="80" t="s">
        <v>24</v>
      </c>
      <c r="E35" s="125">
        <f>SUM(E36+E38+E40+E42)</f>
        <v>10364726</v>
      </c>
      <c r="F35" s="81">
        <f>SUM(F36+F38+F40+F42)</f>
        <v>1375635.5431680935</v>
      </c>
      <c r="G35" s="82">
        <f>SUM(G36+G38+G40)</f>
        <v>12155900</v>
      </c>
      <c r="H35" s="82">
        <f>SUM(H36+H38+H40)</f>
        <v>1613365.1868073526</v>
      </c>
      <c r="I35" s="82">
        <f>SUM(I36+I38+I40+I42)</f>
        <v>1877203</v>
      </c>
      <c r="J35" s="82">
        <f>SUM(J36+J38+J40+J42)</f>
        <v>1939360</v>
      </c>
      <c r="K35" s="82">
        <f>SUM(K36+K38+K40+K42)</f>
        <v>1959720</v>
      </c>
    </row>
    <row r="36" spans="1:11" x14ac:dyDescent="0.25">
      <c r="A36" s="84"/>
      <c r="B36" s="85">
        <v>31</v>
      </c>
      <c r="C36" s="85"/>
      <c r="D36" s="85" t="s">
        <v>25</v>
      </c>
      <c r="E36" s="98">
        <v>8308914.54</v>
      </c>
      <c r="F36" s="98">
        <f>SUM(E36/7.5345)</f>
        <v>1102782.4726259208</v>
      </c>
      <c r="G36" s="59">
        <v>8941600</v>
      </c>
      <c r="H36" s="59">
        <f>SUM(G36/7.5345)</f>
        <v>1186754.2637202202</v>
      </c>
      <c r="I36" s="59">
        <v>1417918</v>
      </c>
      <c r="J36" s="59">
        <v>1480000</v>
      </c>
      <c r="K36" s="59">
        <v>1500360</v>
      </c>
    </row>
    <row r="37" spans="1:11" x14ac:dyDescent="0.25">
      <c r="A37" s="94"/>
      <c r="B37" s="94"/>
      <c r="C37" s="95">
        <v>11</v>
      </c>
      <c r="D37" s="95" t="s">
        <v>20</v>
      </c>
      <c r="E37" s="98"/>
      <c r="F37" s="98"/>
      <c r="G37" s="59"/>
      <c r="H37" s="59"/>
      <c r="I37" s="59"/>
      <c r="J37" s="59"/>
      <c r="K37" s="59"/>
    </row>
    <row r="38" spans="1:11" x14ac:dyDescent="0.25">
      <c r="A38" s="94"/>
      <c r="B38" s="94">
        <v>32</v>
      </c>
      <c r="C38" s="95"/>
      <c r="D38" s="94" t="s">
        <v>38</v>
      </c>
      <c r="E38" s="98">
        <v>2040971.49</v>
      </c>
      <c r="F38" s="98">
        <f>SUM(E38/7.5345)</f>
        <v>270883.46804698388</v>
      </c>
      <c r="G38" s="59">
        <v>3194300</v>
      </c>
      <c r="H38" s="59">
        <f>SUM(G38/7.5345)</f>
        <v>423956.46691883996</v>
      </c>
      <c r="I38" s="59">
        <v>447340</v>
      </c>
      <c r="J38" s="59">
        <v>455360</v>
      </c>
      <c r="K38" s="59">
        <v>455360</v>
      </c>
    </row>
    <row r="39" spans="1:11" ht="15.75" customHeight="1" x14ac:dyDescent="0.25">
      <c r="A39" s="94"/>
      <c r="B39" s="94"/>
      <c r="C39" s="95">
        <v>11</v>
      </c>
      <c r="D39" s="95" t="s">
        <v>20</v>
      </c>
      <c r="E39" s="98"/>
      <c r="F39" s="98"/>
      <c r="G39" s="59"/>
      <c r="H39" s="59"/>
      <c r="I39" s="59"/>
      <c r="J39" s="59"/>
      <c r="K39" s="59"/>
    </row>
    <row r="40" spans="1:11" ht="15.75" customHeight="1" x14ac:dyDescent="0.25">
      <c r="A40" s="94"/>
      <c r="B40" s="94">
        <v>34</v>
      </c>
      <c r="C40" s="95"/>
      <c r="D40" s="94" t="s">
        <v>71</v>
      </c>
      <c r="E40" s="98">
        <v>14839.97</v>
      </c>
      <c r="F40" s="98">
        <f>SUM(E40/7.5345)</f>
        <v>1969.602495188798</v>
      </c>
      <c r="G40" s="59">
        <v>20000</v>
      </c>
      <c r="H40" s="59">
        <f>SUM(G40/7.5345)</f>
        <v>2654.4561682925209</v>
      </c>
      <c r="I40" s="59">
        <v>3318</v>
      </c>
      <c r="J40" s="59">
        <v>4000</v>
      </c>
      <c r="K40" s="59">
        <v>4000</v>
      </c>
    </row>
    <row r="41" spans="1:11" x14ac:dyDescent="0.25">
      <c r="A41" s="94"/>
      <c r="B41" s="94"/>
      <c r="C41" s="95">
        <v>11</v>
      </c>
      <c r="D41" s="95" t="s">
        <v>20</v>
      </c>
      <c r="E41" s="98"/>
      <c r="F41" s="98"/>
      <c r="G41" s="59"/>
      <c r="H41" s="59"/>
      <c r="I41" s="59"/>
      <c r="J41" s="59"/>
      <c r="K41" s="59"/>
    </row>
    <row r="42" spans="1:11" x14ac:dyDescent="0.25">
      <c r="A42" s="94"/>
      <c r="B42" s="94">
        <v>38</v>
      </c>
      <c r="C42" s="95"/>
      <c r="D42" s="94" t="s">
        <v>86</v>
      </c>
      <c r="E42" s="98">
        <v>0</v>
      </c>
      <c r="F42" s="98">
        <f>SUM(E42/7.5345)</f>
        <v>0</v>
      </c>
      <c r="G42" s="59">
        <v>0</v>
      </c>
      <c r="H42" s="59">
        <f>SUM(G42/7.5345)</f>
        <v>0</v>
      </c>
      <c r="I42" s="59">
        <v>8627</v>
      </c>
      <c r="J42" s="59">
        <v>0</v>
      </c>
      <c r="K42" s="59">
        <v>0</v>
      </c>
    </row>
    <row r="43" spans="1:11" x14ac:dyDescent="0.25">
      <c r="A43" s="94"/>
      <c r="B43" s="94"/>
      <c r="C43" s="95">
        <v>11</v>
      </c>
      <c r="D43" s="95" t="s">
        <v>20</v>
      </c>
      <c r="E43" s="98"/>
      <c r="F43" s="98"/>
      <c r="G43" s="59"/>
      <c r="H43" s="59"/>
      <c r="I43" s="59"/>
      <c r="J43" s="59"/>
      <c r="K43" s="59"/>
    </row>
    <row r="44" spans="1:11" ht="30" x14ac:dyDescent="0.25">
      <c r="A44" s="126">
        <v>4</v>
      </c>
      <c r="B44" s="127"/>
      <c r="C44" s="127"/>
      <c r="D44" s="101" t="s">
        <v>26</v>
      </c>
      <c r="E44" s="81">
        <f>SUM(E45+E47)</f>
        <v>83715.88</v>
      </c>
      <c r="F44" s="81">
        <f>SUM(F45+F47)</f>
        <v>11111.006702501825</v>
      </c>
      <c r="G44" s="82">
        <f>SUM(G45+G47)</f>
        <v>82000</v>
      </c>
      <c r="H44" s="82">
        <f>SUM(H45+H47)</f>
        <v>10883.270289999336</v>
      </c>
      <c r="I44" s="82">
        <f>SUM(I47)</f>
        <v>42166</v>
      </c>
      <c r="J44" s="82">
        <f>SUM(J47)</f>
        <v>56640</v>
      </c>
      <c r="K44" s="82">
        <f>SUM(K47)</f>
        <v>56640</v>
      </c>
    </row>
    <row r="45" spans="1:11" ht="42.75" x14ac:dyDescent="0.25">
      <c r="A45" s="85"/>
      <c r="B45" s="85">
        <v>41</v>
      </c>
      <c r="C45" s="85"/>
      <c r="D45" s="128" t="s">
        <v>27</v>
      </c>
      <c r="E45" s="98">
        <v>6250</v>
      </c>
      <c r="F45" s="98">
        <f>SUM(E45/7.5345)</f>
        <v>829.51755259141282</v>
      </c>
      <c r="G45" s="59"/>
      <c r="H45" s="59"/>
      <c r="I45" s="59">
        <v>0</v>
      </c>
      <c r="J45" s="59">
        <v>0</v>
      </c>
      <c r="K45" s="59">
        <v>0</v>
      </c>
    </row>
    <row r="46" spans="1:11" x14ac:dyDescent="0.25">
      <c r="A46" s="85"/>
      <c r="B46" s="85"/>
      <c r="C46" s="95">
        <v>11</v>
      </c>
      <c r="D46" s="95" t="s">
        <v>20</v>
      </c>
      <c r="E46" s="98"/>
      <c r="F46" s="98"/>
      <c r="G46" s="59"/>
      <c r="H46" s="59"/>
      <c r="I46" s="59"/>
      <c r="J46" s="59"/>
      <c r="K46" s="59"/>
    </row>
    <row r="47" spans="1:11" ht="42.75" x14ac:dyDescent="0.25">
      <c r="A47" s="85"/>
      <c r="B47" s="85">
        <v>42</v>
      </c>
      <c r="C47" s="85"/>
      <c r="D47" s="128" t="s">
        <v>61</v>
      </c>
      <c r="E47" s="98">
        <v>77465.88</v>
      </c>
      <c r="F47" s="98">
        <f>SUM(E47/7.5345)</f>
        <v>10281.489149910412</v>
      </c>
      <c r="G47" s="59">
        <v>82000</v>
      </c>
      <c r="H47" s="59">
        <f>SUM(G47/7.5345)</f>
        <v>10883.270289999336</v>
      </c>
      <c r="I47" s="59">
        <v>42166</v>
      </c>
      <c r="J47" s="59">
        <v>56640</v>
      </c>
      <c r="K47" s="59">
        <v>56640</v>
      </c>
    </row>
    <row r="48" spans="1:11" ht="15.75" thickBot="1" x14ac:dyDescent="0.3">
      <c r="A48" s="89"/>
      <c r="B48" s="89"/>
      <c r="C48" s="90">
        <v>11</v>
      </c>
      <c r="D48" s="90" t="s">
        <v>20</v>
      </c>
      <c r="E48" s="104"/>
      <c r="F48" s="104"/>
      <c r="G48" s="105"/>
      <c r="H48" s="105"/>
      <c r="I48" s="105"/>
      <c r="J48" s="105"/>
      <c r="K48" s="105"/>
    </row>
    <row r="49" spans="1:11" x14ac:dyDescent="0.25">
      <c r="A49" s="129">
        <v>3</v>
      </c>
      <c r="B49" s="129"/>
      <c r="C49" s="129"/>
      <c r="D49" s="129" t="s">
        <v>24</v>
      </c>
      <c r="E49" s="111">
        <f t="shared" ref="E49:K49" si="2">SUM(E50+E52+E54)</f>
        <v>167346.5</v>
      </c>
      <c r="F49" s="111">
        <f t="shared" si="2"/>
        <v>22210.697458358216</v>
      </c>
      <c r="G49" s="112">
        <f t="shared" si="2"/>
        <v>406300</v>
      </c>
      <c r="H49" s="112">
        <f t="shared" si="2"/>
        <v>53925.277058862564</v>
      </c>
      <c r="I49" s="112">
        <f t="shared" si="2"/>
        <v>103844</v>
      </c>
      <c r="J49" s="112">
        <f t="shared" si="2"/>
        <v>118284</v>
      </c>
      <c r="K49" s="112">
        <f t="shared" si="2"/>
        <v>127234</v>
      </c>
    </row>
    <row r="50" spans="1:11" x14ac:dyDescent="0.25">
      <c r="A50" s="84"/>
      <c r="B50" s="85">
        <v>31</v>
      </c>
      <c r="C50" s="85"/>
      <c r="D50" s="85" t="s">
        <v>25</v>
      </c>
      <c r="E50" s="98">
        <v>0</v>
      </c>
      <c r="F50" s="98">
        <f>SUM(E50/7.5345)</f>
        <v>0</v>
      </c>
      <c r="G50" s="59">
        <v>40000</v>
      </c>
      <c r="H50" s="59">
        <f>SUM(G50/7.5345)</f>
        <v>5308.9123365850419</v>
      </c>
      <c r="I50" s="59">
        <v>5310</v>
      </c>
      <c r="J50" s="59">
        <v>20000</v>
      </c>
      <c r="K50" s="59">
        <v>20000</v>
      </c>
    </row>
    <row r="51" spans="1:11" ht="42.75" x14ac:dyDescent="0.25">
      <c r="A51" s="94"/>
      <c r="B51" s="94"/>
      <c r="C51" s="95">
        <v>25</v>
      </c>
      <c r="D51" s="96" t="s">
        <v>87</v>
      </c>
      <c r="E51" s="98"/>
      <c r="F51" s="98"/>
      <c r="G51" s="59"/>
      <c r="H51" s="59"/>
      <c r="I51" s="59"/>
      <c r="J51" s="59"/>
      <c r="K51" s="59"/>
    </row>
    <row r="52" spans="1:11" x14ac:dyDescent="0.25">
      <c r="A52" s="94"/>
      <c r="B52" s="94">
        <v>32</v>
      </c>
      <c r="C52" s="95"/>
      <c r="D52" s="94" t="s">
        <v>38</v>
      </c>
      <c r="E52" s="98">
        <v>167346.03</v>
      </c>
      <c r="F52" s="98">
        <f>SUM(E52/7.5345)</f>
        <v>22210.635078638261</v>
      </c>
      <c r="G52" s="59">
        <v>363500</v>
      </c>
      <c r="H52" s="59">
        <f>SUM(G52/7.5345)</f>
        <v>48244.74085871657</v>
      </c>
      <c r="I52" s="59">
        <v>98162</v>
      </c>
      <c r="J52" s="59">
        <v>98284</v>
      </c>
      <c r="K52" s="59">
        <v>107234</v>
      </c>
    </row>
    <row r="53" spans="1:11" ht="42.75" x14ac:dyDescent="0.25">
      <c r="A53" s="94"/>
      <c r="B53" s="94"/>
      <c r="C53" s="95">
        <v>25</v>
      </c>
      <c r="D53" s="96" t="s">
        <v>87</v>
      </c>
      <c r="E53" s="98"/>
      <c r="F53" s="98"/>
      <c r="G53" s="59"/>
      <c r="H53" s="59"/>
      <c r="I53" s="59"/>
      <c r="J53" s="59"/>
      <c r="K53" s="59"/>
    </row>
    <row r="54" spans="1:11" x14ac:dyDescent="0.25">
      <c r="A54" s="94"/>
      <c r="B54" s="94">
        <v>34</v>
      </c>
      <c r="C54" s="95"/>
      <c r="D54" s="94" t="s">
        <v>71</v>
      </c>
      <c r="E54" s="98">
        <v>0.47</v>
      </c>
      <c r="F54" s="98">
        <f>SUM(E54/7.5345)</f>
        <v>6.2379719954874235E-2</v>
      </c>
      <c r="G54" s="59">
        <v>2800</v>
      </c>
      <c r="H54" s="59">
        <f>SUM(G54/7.5345)</f>
        <v>371.62386356095294</v>
      </c>
      <c r="I54" s="59">
        <v>372</v>
      </c>
      <c r="J54" s="59">
        <v>0</v>
      </c>
      <c r="K54" s="59">
        <v>0</v>
      </c>
    </row>
    <row r="55" spans="1:11" ht="42.75" x14ac:dyDescent="0.25">
      <c r="A55" s="94"/>
      <c r="B55" s="94"/>
      <c r="C55" s="95">
        <v>25</v>
      </c>
      <c r="D55" s="96" t="s">
        <v>87</v>
      </c>
      <c r="E55" s="98"/>
      <c r="F55" s="98"/>
      <c r="G55" s="59"/>
      <c r="H55" s="59"/>
      <c r="I55" s="59"/>
      <c r="J55" s="59"/>
      <c r="K55" s="59"/>
    </row>
    <row r="56" spans="1:11" ht="30" x14ac:dyDescent="0.25">
      <c r="A56" s="126">
        <v>4</v>
      </c>
      <c r="B56" s="127"/>
      <c r="C56" s="127"/>
      <c r="D56" s="101" t="s">
        <v>26</v>
      </c>
      <c r="E56" s="81">
        <f t="shared" ref="E56:K56" si="3">SUM(E57)</f>
        <v>749.82</v>
      </c>
      <c r="F56" s="81">
        <f t="shared" si="3"/>
        <v>99.518216205454905</v>
      </c>
      <c r="G56" s="82">
        <f t="shared" si="3"/>
        <v>800</v>
      </c>
      <c r="H56" s="82">
        <f t="shared" si="3"/>
        <v>106.17824673170084</v>
      </c>
      <c r="I56" s="82">
        <f t="shared" si="3"/>
        <v>106</v>
      </c>
      <c r="J56" s="82">
        <f t="shared" si="3"/>
        <v>106</v>
      </c>
      <c r="K56" s="82">
        <f t="shared" si="3"/>
        <v>106</v>
      </c>
    </row>
    <row r="57" spans="1:11" ht="42.75" x14ac:dyDescent="0.25">
      <c r="A57" s="85"/>
      <c r="B57" s="85">
        <v>42</v>
      </c>
      <c r="C57" s="85"/>
      <c r="D57" s="128" t="s">
        <v>61</v>
      </c>
      <c r="E57" s="98">
        <v>749.82</v>
      </c>
      <c r="F57" s="98">
        <f>SUM(E57/7.5345)</f>
        <v>99.518216205454905</v>
      </c>
      <c r="G57" s="59">
        <v>800</v>
      </c>
      <c r="H57" s="59">
        <f>SUM(G57/7.5345)</f>
        <v>106.17824673170084</v>
      </c>
      <c r="I57" s="59">
        <v>106</v>
      </c>
      <c r="J57" s="59">
        <v>106</v>
      </c>
      <c r="K57" s="59">
        <v>106</v>
      </c>
    </row>
    <row r="58" spans="1:11" ht="43.5" thickBot="1" x14ac:dyDescent="0.3">
      <c r="A58" s="102"/>
      <c r="B58" s="102"/>
      <c r="C58" s="90">
        <v>25</v>
      </c>
      <c r="D58" s="106" t="s">
        <v>87</v>
      </c>
      <c r="E58" s="104"/>
      <c r="F58" s="104"/>
      <c r="G58" s="105"/>
      <c r="H58" s="105"/>
      <c r="I58" s="105"/>
      <c r="J58" s="105"/>
      <c r="K58" s="105"/>
    </row>
    <row r="59" spans="1:11" x14ac:dyDescent="0.25">
      <c r="A59" s="129">
        <v>3</v>
      </c>
      <c r="B59" s="129"/>
      <c r="C59" s="129"/>
      <c r="D59" s="129" t="s">
        <v>24</v>
      </c>
      <c r="E59" s="111">
        <f t="shared" ref="E59:K59" si="4">SUM(E60)</f>
        <v>31429.07</v>
      </c>
      <c r="F59" s="111">
        <f t="shared" si="4"/>
        <v>4171.3544362598714</v>
      </c>
      <c r="G59" s="112">
        <f t="shared" si="4"/>
        <v>174800</v>
      </c>
      <c r="H59" s="112">
        <f t="shared" si="4"/>
        <v>23199.946910876632</v>
      </c>
      <c r="I59" s="112">
        <f t="shared" si="4"/>
        <v>20506</v>
      </c>
      <c r="J59" s="112">
        <f t="shared" si="4"/>
        <v>20800</v>
      </c>
      <c r="K59" s="112">
        <f t="shared" si="4"/>
        <v>20800</v>
      </c>
    </row>
    <row r="60" spans="1:11" x14ac:dyDescent="0.25">
      <c r="A60" s="84"/>
      <c r="B60" s="85">
        <v>32</v>
      </c>
      <c r="C60" s="85"/>
      <c r="D60" s="85" t="s">
        <v>25</v>
      </c>
      <c r="E60" s="98">
        <v>31429.07</v>
      </c>
      <c r="F60" s="98">
        <f>SUM(E60/7.5345)</f>
        <v>4171.3544362598714</v>
      </c>
      <c r="G60" s="59">
        <v>174800</v>
      </c>
      <c r="H60" s="59">
        <f>SUM(G60/7.5345)</f>
        <v>23199.946910876632</v>
      </c>
      <c r="I60" s="59">
        <v>20506</v>
      </c>
      <c r="J60" s="59">
        <v>20800</v>
      </c>
      <c r="K60" s="59">
        <v>20800</v>
      </c>
    </row>
    <row r="61" spans="1:11" ht="42.75" x14ac:dyDescent="0.25">
      <c r="A61" s="94"/>
      <c r="B61" s="94"/>
      <c r="C61" s="95">
        <v>55</v>
      </c>
      <c r="D61" s="96" t="s">
        <v>91</v>
      </c>
      <c r="E61" s="98"/>
      <c r="F61" s="98"/>
      <c r="G61" s="59"/>
      <c r="H61" s="59"/>
      <c r="I61" s="59"/>
      <c r="J61" s="59"/>
      <c r="K61" s="59"/>
    </row>
    <row r="62" spans="1:11" ht="30" x14ac:dyDescent="0.25">
      <c r="A62" s="126">
        <v>4</v>
      </c>
      <c r="B62" s="127"/>
      <c r="C62" s="127"/>
      <c r="D62" s="101" t="s">
        <v>26</v>
      </c>
      <c r="E62" s="130">
        <f t="shared" ref="E62:K62" si="5">SUM(E63)</f>
        <v>22107</v>
      </c>
      <c r="F62" s="81">
        <f t="shared" si="5"/>
        <v>2934.1031256221381</v>
      </c>
      <c r="G62" s="82">
        <f t="shared" si="5"/>
        <v>50000</v>
      </c>
      <c r="H62" s="82">
        <f t="shared" si="5"/>
        <v>6636.1404207313026</v>
      </c>
      <c r="I62" s="82">
        <f t="shared" si="5"/>
        <v>6637</v>
      </c>
      <c r="J62" s="82">
        <f t="shared" si="5"/>
        <v>6640</v>
      </c>
      <c r="K62" s="82">
        <f t="shared" si="5"/>
        <v>6640</v>
      </c>
    </row>
    <row r="63" spans="1:11" ht="42.75" x14ac:dyDescent="0.25">
      <c r="A63" s="85"/>
      <c r="B63" s="85">
        <v>42</v>
      </c>
      <c r="C63" s="85"/>
      <c r="D63" s="128" t="s">
        <v>61</v>
      </c>
      <c r="E63" s="98">
        <v>22107</v>
      </c>
      <c r="F63" s="98">
        <f>SUM(E63/7.5345)</f>
        <v>2934.1031256221381</v>
      </c>
      <c r="G63" s="59">
        <v>50000</v>
      </c>
      <c r="H63" s="59">
        <f>SUM(G63/7.5345)</f>
        <v>6636.1404207313026</v>
      </c>
      <c r="I63" s="59">
        <v>6637</v>
      </c>
      <c r="J63" s="59">
        <v>6640</v>
      </c>
      <c r="K63" s="59">
        <v>6640</v>
      </c>
    </row>
    <row r="64" spans="1:11" ht="43.5" thickBot="1" x14ac:dyDescent="0.3">
      <c r="A64" s="102"/>
      <c r="B64" s="102"/>
      <c r="C64" s="90">
        <v>55</v>
      </c>
      <c r="D64" s="96" t="s">
        <v>91</v>
      </c>
      <c r="E64" s="104"/>
      <c r="F64" s="104"/>
      <c r="G64" s="105"/>
      <c r="H64" s="105"/>
      <c r="I64" s="105"/>
      <c r="J64" s="105"/>
      <c r="K64" s="105"/>
    </row>
    <row r="65" spans="1:11" x14ac:dyDescent="0.25">
      <c r="A65" s="129">
        <v>3</v>
      </c>
      <c r="B65" s="129"/>
      <c r="C65" s="129"/>
      <c r="D65" s="129" t="s">
        <v>24</v>
      </c>
      <c r="E65" s="111">
        <f>SUM(E66+E68)</f>
        <v>235974.8</v>
      </c>
      <c r="F65" s="111">
        <f>SUM(F66+F68)</f>
        <v>31319.238171079698</v>
      </c>
      <c r="G65" s="112">
        <f>SUM(G66+G68)</f>
        <v>0</v>
      </c>
      <c r="H65" s="112">
        <f>SUM(H66+H68)</f>
        <v>0</v>
      </c>
      <c r="I65" s="112">
        <f>SUM(I68)</f>
        <v>10618</v>
      </c>
      <c r="J65" s="112">
        <f>SUM(J68)</f>
        <v>0</v>
      </c>
      <c r="K65" s="112">
        <f>SUM(K68)</f>
        <v>0</v>
      </c>
    </row>
    <row r="66" spans="1:11" x14ac:dyDescent="0.25">
      <c r="A66" s="84"/>
      <c r="B66" s="85">
        <v>31</v>
      </c>
      <c r="C66" s="85"/>
      <c r="D66" s="85" t="s">
        <v>25</v>
      </c>
      <c r="E66" s="98">
        <v>200000</v>
      </c>
      <c r="F66" s="98">
        <f>SUM(E66/7.5345)</f>
        <v>26544.56168292521</v>
      </c>
      <c r="G66" s="59">
        <v>0</v>
      </c>
      <c r="H66" s="59">
        <f>SUM(G66/7.5345)</f>
        <v>0</v>
      </c>
      <c r="I66" s="59">
        <v>0</v>
      </c>
      <c r="J66" s="59">
        <v>0</v>
      </c>
      <c r="K66" s="59">
        <v>0</v>
      </c>
    </row>
    <row r="67" spans="1:11" ht="28.5" x14ac:dyDescent="0.25">
      <c r="A67" s="94"/>
      <c r="B67" s="94"/>
      <c r="C67" s="95">
        <v>29</v>
      </c>
      <c r="D67" s="96" t="s">
        <v>88</v>
      </c>
      <c r="E67" s="98"/>
      <c r="F67" s="98"/>
      <c r="G67" s="59"/>
      <c r="H67" s="59"/>
      <c r="I67" s="59"/>
      <c r="J67" s="59"/>
      <c r="K67" s="59"/>
    </row>
    <row r="68" spans="1:11" x14ac:dyDescent="0.25">
      <c r="A68" s="84"/>
      <c r="B68" s="85">
        <v>32</v>
      </c>
      <c r="C68" s="85"/>
      <c r="D68" s="85" t="s">
        <v>25</v>
      </c>
      <c r="E68" s="98">
        <v>35974.800000000003</v>
      </c>
      <c r="F68" s="98">
        <f>SUM(E68/7.5345)</f>
        <v>4774.6764881544896</v>
      </c>
      <c r="G68" s="59">
        <v>0</v>
      </c>
      <c r="H68" s="59">
        <f>SUM(G68/7.5345)</f>
        <v>0</v>
      </c>
      <c r="I68" s="59">
        <v>10618</v>
      </c>
      <c r="J68" s="59">
        <v>0</v>
      </c>
      <c r="K68" s="59">
        <v>0</v>
      </c>
    </row>
    <row r="69" spans="1:11" ht="28.5" x14ac:dyDescent="0.25">
      <c r="A69" s="94"/>
      <c r="B69" s="94"/>
      <c r="C69" s="95">
        <v>29</v>
      </c>
      <c r="D69" s="96" t="s">
        <v>88</v>
      </c>
      <c r="E69" s="98"/>
      <c r="F69" s="98"/>
      <c r="G69" s="59"/>
      <c r="H69" s="59"/>
      <c r="I69" s="59"/>
      <c r="J69" s="59"/>
      <c r="K69" s="59"/>
    </row>
  </sheetData>
  <mergeCells count="5">
    <mergeCell ref="A7:K7"/>
    <mergeCell ref="A32:K32"/>
    <mergeCell ref="A1:K1"/>
    <mergeCell ref="A3:K3"/>
    <mergeCell ref="A5:K5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workbookViewId="0">
      <selection activeCell="D22" sqref="D22"/>
    </sheetView>
  </sheetViews>
  <sheetFormatPr defaultRowHeight="15" x14ac:dyDescent="0.25"/>
  <cols>
    <col min="1" max="1" width="37.7109375" customWidth="1"/>
    <col min="2" max="8" width="25.28515625" customWidth="1"/>
  </cols>
  <sheetData>
    <row r="1" spans="1:8" ht="42" customHeight="1" x14ac:dyDescent="0.25">
      <c r="A1" s="133" t="s">
        <v>60</v>
      </c>
      <c r="B1" s="133"/>
      <c r="C1" s="133"/>
      <c r="D1" s="133"/>
      <c r="E1" s="133"/>
      <c r="F1" s="133"/>
      <c r="G1" s="133"/>
      <c r="H1" s="133"/>
    </row>
    <row r="2" spans="1:8" ht="18" customHeight="1" x14ac:dyDescent="0.25">
      <c r="A2" s="5"/>
      <c r="B2" s="5"/>
      <c r="C2" s="28"/>
      <c r="D2" s="5"/>
      <c r="E2" s="28"/>
      <c r="F2" s="5"/>
      <c r="G2" s="5"/>
      <c r="H2" s="5"/>
    </row>
    <row r="3" spans="1:8" ht="15.75" x14ac:dyDescent="0.25">
      <c r="A3" s="133" t="s">
        <v>35</v>
      </c>
      <c r="B3" s="133"/>
      <c r="C3" s="133"/>
      <c r="D3" s="133"/>
      <c r="E3" s="133"/>
      <c r="F3" s="133"/>
      <c r="G3" s="135"/>
      <c r="H3" s="135"/>
    </row>
    <row r="4" spans="1:8" ht="18" x14ac:dyDescent="0.25">
      <c r="A4" s="5"/>
      <c r="B4" s="5"/>
      <c r="C4" s="28"/>
      <c r="D4" s="5"/>
      <c r="E4" s="28"/>
      <c r="F4" s="5"/>
      <c r="G4" s="6"/>
      <c r="H4" s="6"/>
    </row>
    <row r="5" spans="1:8" ht="18" customHeight="1" x14ac:dyDescent="0.25">
      <c r="A5" s="133" t="s">
        <v>15</v>
      </c>
      <c r="B5" s="134"/>
      <c r="C5" s="134"/>
      <c r="D5" s="134"/>
      <c r="E5" s="134"/>
      <c r="F5" s="134"/>
      <c r="G5" s="134"/>
      <c r="H5" s="134"/>
    </row>
    <row r="6" spans="1:8" ht="18" x14ac:dyDescent="0.25">
      <c r="A6" s="5"/>
      <c r="B6" s="5"/>
      <c r="C6" s="28"/>
      <c r="D6" s="5"/>
      <c r="E6" s="28"/>
      <c r="F6" s="5"/>
      <c r="G6" s="6"/>
      <c r="H6" s="6"/>
    </row>
    <row r="7" spans="1:8" ht="15.75" x14ac:dyDescent="0.25">
      <c r="A7" s="133" t="s">
        <v>28</v>
      </c>
      <c r="B7" s="154"/>
      <c r="C7" s="154"/>
      <c r="D7" s="154"/>
      <c r="E7" s="154"/>
      <c r="F7" s="154"/>
      <c r="G7" s="154"/>
      <c r="H7" s="154"/>
    </row>
    <row r="8" spans="1:8" ht="18" x14ac:dyDescent="0.25">
      <c r="A8" s="5"/>
      <c r="B8" s="5"/>
      <c r="C8" s="28"/>
      <c r="D8" s="5"/>
      <c r="E8" s="28"/>
      <c r="F8" s="5"/>
      <c r="G8" s="6"/>
      <c r="H8" s="6"/>
    </row>
    <row r="9" spans="1:8" ht="25.5" x14ac:dyDescent="0.25">
      <c r="A9" s="24" t="s">
        <v>29</v>
      </c>
      <c r="B9" s="23" t="s">
        <v>97</v>
      </c>
      <c r="C9" s="23" t="s">
        <v>84</v>
      </c>
      <c r="D9" s="24" t="s">
        <v>96</v>
      </c>
      <c r="E9" s="24" t="s">
        <v>95</v>
      </c>
      <c r="F9" s="24" t="s">
        <v>55</v>
      </c>
      <c r="G9" s="24" t="s">
        <v>56</v>
      </c>
      <c r="H9" s="24" t="s">
        <v>57</v>
      </c>
    </row>
    <row r="10" spans="1:8" ht="15.75" customHeight="1" x14ac:dyDescent="0.25">
      <c r="A10" s="13" t="s">
        <v>30</v>
      </c>
      <c r="B10" s="69">
        <v>10906049.07</v>
      </c>
      <c r="C10" s="70">
        <v>1447481.46</v>
      </c>
      <c r="D10" s="70">
        <v>12869800</v>
      </c>
      <c r="E10" s="70">
        <f>SUM(D10/7.5345)</f>
        <v>1708115.9997345542</v>
      </c>
      <c r="F10" s="11">
        <v>2061080</v>
      </c>
      <c r="G10" s="11">
        <v>2141830</v>
      </c>
      <c r="H10" s="11">
        <v>2171140</v>
      </c>
    </row>
    <row r="11" spans="1:8" ht="15.75" customHeight="1" x14ac:dyDescent="0.25">
      <c r="A11" s="72" t="s">
        <v>94</v>
      </c>
      <c r="B11" s="69">
        <v>10906049.07</v>
      </c>
      <c r="C11" s="70">
        <v>1447481.46</v>
      </c>
      <c r="D11" s="70">
        <v>12869800</v>
      </c>
      <c r="E11" s="70">
        <f t="shared" ref="E11:E12" si="0">SUM(D11/7.5345)</f>
        <v>1708115.9997345542</v>
      </c>
      <c r="F11" s="11">
        <v>2061080</v>
      </c>
      <c r="G11" s="11">
        <v>2141830</v>
      </c>
      <c r="H11" s="11">
        <v>2171140</v>
      </c>
    </row>
    <row r="12" spans="1:8" x14ac:dyDescent="0.25">
      <c r="A12" s="19" t="s">
        <v>93</v>
      </c>
      <c r="B12" s="69">
        <v>10906049.07</v>
      </c>
      <c r="C12" s="70">
        <v>1447481.46</v>
      </c>
      <c r="D12" s="70">
        <v>12869800</v>
      </c>
      <c r="E12" s="70">
        <f t="shared" si="0"/>
        <v>1708115.9997345542</v>
      </c>
      <c r="F12" s="11">
        <v>2061080</v>
      </c>
      <c r="G12" s="11">
        <v>2141830</v>
      </c>
      <c r="H12" s="11">
        <v>2171140</v>
      </c>
    </row>
  </sheetData>
  <mergeCells count="4">
    <mergeCell ref="A1:H1"/>
    <mergeCell ref="A3:H3"/>
    <mergeCell ref="A5:H5"/>
    <mergeCell ref="A7:H7"/>
  </mergeCells>
  <pageMargins left="0.7" right="0.7" top="0.75" bottom="0.75" header="0.3" footer="0.3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workbookViewId="0">
      <selection activeCell="E22" sqref="E22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9" width="25.28515625" customWidth="1"/>
  </cols>
  <sheetData>
    <row r="1" spans="1:9" ht="42" customHeight="1" x14ac:dyDescent="0.25">
      <c r="A1" s="133" t="s">
        <v>60</v>
      </c>
      <c r="B1" s="133"/>
      <c r="C1" s="133"/>
      <c r="D1" s="133"/>
      <c r="E1" s="133"/>
      <c r="F1" s="133"/>
      <c r="G1" s="133"/>
      <c r="H1" s="133"/>
      <c r="I1" s="133"/>
    </row>
    <row r="2" spans="1:9" ht="18" customHeight="1" x14ac:dyDescent="0.25">
      <c r="A2" s="5"/>
      <c r="B2" s="5"/>
      <c r="C2" s="5"/>
      <c r="D2" s="5"/>
      <c r="E2" s="5"/>
      <c r="F2" s="5"/>
      <c r="G2" s="5"/>
      <c r="H2" s="5"/>
      <c r="I2" s="5"/>
    </row>
    <row r="3" spans="1:9" ht="15.75" x14ac:dyDescent="0.25">
      <c r="A3" s="133" t="s">
        <v>35</v>
      </c>
      <c r="B3" s="133"/>
      <c r="C3" s="133"/>
      <c r="D3" s="133"/>
      <c r="E3" s="133"/>
      <c r="F3" s="133"/>
      <c r="G3" s="133"/>
      <c r="H3" s="135"/>
      <c r="I3" s="135"/>
    </row>
    <row r="4" spans="1:9" ht="18" x14ac:dyDescent="0.25">
      <c r="A4" s="5"/>
      <c r="B4" s="5"/>
      <c r="C4" s="5"/>
      <c r="D4" s="5"/>
      <c r="E4" s="5"/>
      <c r="F4" s="5"/>
      <c r="G4" s="5"/>
      <c r="H4" s="6"/>
      <c r="I4" s="6"/>
    </row>
    <row r="5" spans="1:9" ht="18" customHeight="1" x14ac:dyDescent="0.25">
      <c r="A5" s="133" t="s">
        <v>31</v>
      </c>
      <c r="B5" s="134"/>
      <c r="C5" s="134"/>
      <c r="D5" s="134"/>
      <c r="E5" s="134"/>
      <c r="F5" s="134"/>
      <c r="G5" s="134"/>
      <c r="H5" s="134"/>
      <c r="I5" s="134"/>
    </row>
    <row r="6" spans="1:9" ht="18" x14ac:dyDescent="0.25">
      <c r="A6" s="5"/>
      <c r="B6" s="5"/>
      <c r="C6" s="5"/>
      <c r="D6" s="5"/>
      <c r="E6" s="5"/>
      <c r="F6" s="5"/>
      <c r="G6" s="5"/>
      <c r="H6" s="6"/>
      <c r="I6" s="6"/>
    </row>
    <row r="7" spans="1:9" ht="25.5" x14ac:dyDescent="0.25">
      <c r="A7" s="24" t="s">
        <v>16</v>
      </c>
      <c r="B7" s="23" t="s">
        <v>17</v>
      </c>
      <c r="C7" s="23" t="s">
        <v>18</v>
      </c>
      <c r="D7" s="23" t="s">
        <v>64</v>
      </c>
      <c r="E7" s="23" t="s">
        <v>12</v>
      </c>
      <c r="F7" s="24" t="s">
        <v>13</v>
      </c>
      <c r="G7" s="24" t="s">
        <v>55</v>
      </c>
      <c r="H7" s="24" t="s">
        <v>56</v>
      </c>
      <c r="I7" s="24" t="s">
        <v>57</v>
      </c>
    </row>
    <row r="8" spans="1:9" ht="25.5" x14ac:dyDescent="0.25">
      <c r="A8" s="13">
        <v>8</v>
      </c>
      <c r="B8" s="13"/>
      <c r="C8" s="13"/>
      <c r="D8" s="13" t="s">
        <v>32</v>
      </c>
      <c r="E8" s="10"/>
      <c r="F8" s="11"/>
      <c r="G8" s="11"/>
      <c r="H8" s="11"/>
      <c r="I8" s="11"/>
    </row>
    <row r="9" spans="1:9" x14ac:dyDescent="0.25">
      <c r="A9" s="13"/>
      <c r="B9" s="18">
        <v>84</v>
      </c>
      <c r="C9" s="18"/>
      <c r="D9" s="18" t="s">
        <v>39</v>
      </c>
      <c r="E9" s="10"/>
      <c r="F9" s="11"/>
      <c r="G9" s="11"/>
      <c r="H9" s="11"/>
      <c r="I9" s="11"/>
    </row>
    <row r="10" spans="1:9" ht="25.5" x14ac:dyDescent="0.25">
      <c r="A10" s="14"/>
      <c r="B10" s="14"/>
      <c r="C10" s="15">
        <v>81</v>
      </c>
      <c r="D10" s="19" t="s">
        <v>40</v>
      </c>
      <c r="E10" s="10"/>
      <c r="F10" s="11"/>
      <c r="G10" s="11"/>
      <c r="H10" s="11"/>
      <c r="I10" s="11"/>
    </row>
    <row r="11" spans="1:9" ht="25.5" x14ac:dyDescent="0.25">
      <c r="A11" s="16">
        <v>5</v>
      </c>
      <c r="B11" s="17"/>
      <c r="C11" s="17"/>
      <c r="D11" s="29" t="s">
        <v>33</v>
      </c>
      <c r="E11" s="10"/>
      <c r="F11" s="11"/>
      <c r="G11" s="11"/>
      <c r="H11" s="11"/>
      <c r="I11" s="11"/>
    </row>
    <row r="12" spans="1:9" ht="25.5" x14ac:dyDescent="0.25">
      <c r="A12" s="18"/>
      <c r="B12" s="18">
        <v>54</v>
      </c>
      <c r="C12" s="18"/>
      <c r="D12" s="30" t="s">
        <v>41</v>
      </c>
      <c r="E12" s="10"/>
      <c r="F12" s="11"/>
      <c r="G12" s="11"/>
      <c r="H12" s="11"/>
      <c r="I12" s="12"/>
    </row>
    <row r="13" spans="1:9" x14ac:dyDescent="0.25">
      <c r="A13" s="18"/>
      <c r="B13" s="18"/>
      <c r="C13" s="15">
        <v>11</v>
      </c>
      <c r="D13" s="15" t="s">
        <v>20</v>
      </c>
      <c r="E13" s="10"/>
      <c r="F13" s="11"/>
      <c r="G13" s="11"/>
      <c r="H13" s="11"/>
      <c r="I13" s="12"/>
    </row>
    <row r="14" spans="1:9" x14ac:dyDescent="0.25">
      <c r="A14" s="18"/>
      <c r="B14" s="18"/>
      <c r="C14" s="15">
        <v>31</v>
      </c>
      <c r="D14" s="15" t="s">
        <v>42</v>
      </c>
      <c r="E14" s="10"/>
      <c r="F14" s="11"/>
      <c r="G14" s="11"/>
      <c r="H14" s="11"/>
      <c r="I14" s="12"/>
    </row>
  </sheetData>
  <mergeCells count="3">
    <mergeCell ref="A1:I1"/>
    <mergeCell ref="A3:I3"/>
    <mergeCell ref="A5:I5"/>
  </mergeCells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1"/>
  <sheetViews>
    <sheetView topLeftCell="A13" workbookViewId="0">
      <selection activeCell="M35" sqref="M35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customWidth="1"/>
    <col min="4" max="4" width="30" customWidth="1"/>
    <col min="5" max="9" width="25.28515625" customWidth="1"/>
    <col min="14" max="14" width="10.5703125" bestFit="1" customWidth="1"/>
    <col min="16" max="16" width="11.5703125" style="55" bestFit="1" customWidth="1"/>
  </cols>
  <sheetData>
    <row r="1" spans="1:17" ht="42" customHeight="1" x14ac:dyDescent="0.25">
      <c r="A1" s="133" t="s">
        <v>60</v>
      </c>
      <c r="B1" s="133"/>
      <c r="C1" s="133"/>
      <c r="D1" s="133"/>
      <c r="E1" s="133"/>
      <c r="F1" s="133"/>
      <c r="G1" s="133"/>
      <c r="H1" s="133"/>
      <c r="I1" s="133"/>
    </row>
    <row r="2" spans="1:17" ht="18" x14ac:dyDescent="0.25">
      <c r="A2" s="5"/>
      <c r="B2" s="5"/>
      <c r="C2" s="5"/>
      <c r="D2" s="5"/>
      <c r="E2" s="5"/>
      <c r="F2" s="5"/>
      <c r="G2" s="5"/>
      <c r="H2" s="6"/>
      <c r="I2" s="6"/>
    </row>
    <row r="3" spans="1:17" ht="18" customHeight="1" x14ac:dyDescent="0.25">
      <c r="A3" s="133" t="s">
        <v>34</v>
      </c>
      <c r="B3" s="134"/>
      <c r="C3" s="134"/>
      <c r="D3" s="134"/>
      <c r="E3" s="134"/>
      <c r="F3" s="134"/>
      <c r="G3" s="134"/>
      <c r="H3" s="134"/>
      <c r="I3" s="134"/>
    </row>
    <row r="4" spans="1:17" ht="18" x14ac:dyDescent="0.25">
      <c r="A4" s="5"/>
      <c r="B4" s="5"/>
      <c r="C4" s="5"/>
      <c r="D4" s="5"/>
      <c r="E4" s="5"/>
      <c r="F4" s="5"/>
      <c r="G4" s="5"/>
      <c r="H4" s="6"/>
      <c r="I4" s="6"/>
    </row>
    <row r="5" spans="1:17" ht="30" x14ac:dyDescent="0.25">
      <c r="A5" s="162" t="s">
        <v>36</v>
      </c>
      <c r="B5" s="163"/>
      <c r="C5" s="164"/>
      <c r="D5" s="67" t="s">
        <v>37</v>
      </c>
      <c r="E5" s="67" t="s">
        <v>12</v>
      </c>
      <c r="F5" s="68" t="s">
        <v>13</v>
      </c>
      <c r="G5" s="68" t="s">
        <v>55</v>
      </c>
      <c r="H5" s="68" t="s">
        <v>56</v>
      </c>
      <c r="I5" s="68" t="s">
        <v>57</v>
      </c>
    </row>
    <row r="6" spans="1:17" ht="26.25" customHeight="1" x14ac:dyDescent="0.25">
      <c r="A6" s="156" t="s">
        <v>74</v>
      </c>
      <c r="B6" s="157"/>
      <c r="C6" s="158"/>
      <c r="D6" s="61" t="s">
        <v>75</v>
      </c>
      <c r="E6" s="62"/>
      <c r="F6" s="63"/>
      <c r="G6" s="63"/>
      <c r="H6" s="63"/>
      <c r="I6" s="63"/>
      <c r="N6" s="56"/>
    </row>
    <row r="7" spans="1:17" ht="30" x14ac:dyDescent="0.25">
      <c r="A7" s="159" t="s">
        <v>76</v>
      </c>
      <c r="B7" s="160"/>
      <c r="C7" s="161"/>
      <c r="D7" s="64" t="s">
        <v>68</v>
      </c>
      <c r="E7" s="65">
        <f>SUM(E8+E18)</f>
        <v>0</v>
      </c>
      <c r="F7" s="65">
        <f>SUM(F8+F18)</f>
        <v>0</v>
      </c>
      <c r="G7" s="65">
        <f>SUM(G8+G18)</f>
        <v>0</v>
      </c>
      <c r="H7" s="66"/>
      <c r="I7" s="66"/>
    </row>
    <row r="8" spans="1:17" x14ac:dyDescent="0.25">
      <c r="A8" s="165" t="s">
        <v>67</v>
      </c>
      <c r="B8" s="166"/>
      <c r="C8" s="167"/>
      <c r="D8" s="57" t="s">
        <v>20</v>
      </c>
      <c r="E8" s="58">
        <f>SUM(E9+E15)</f>
        <v>0</v>
      </c>
      <c r="F8" s="58">
        <f>SUM(F9+F15)</f>
        <v>0</v>
      </c>
      <c r="G8" s="58">
        <f>SUM(G9+G15)</f>
        <v>0</v>
      </c>
      <c r="H8" s="59"/>
      <c r="I8" s="60"/>
      <c r="N8" s="56"/>
    </row>
    <row r="9" spans="1:17" x14ac:dyDescent="0.25">
      <c r="A9" s="168">
        <v>3</v>
      </c>
      <c r="B9" s="169"/>
      <c r="C9" s="170"/>
      <c r="D9" s="31" t="s">
        <v>24</v>
      </c>
      <c r="E9" s="10">
        <f>SUM(E10:E13)</f>
        <v>0</v>
      </c>
      <c r="F9" s="10">
        <v>0</v>
      </c>
      <c r="G9" s="10">
        <v>0</v>
      </c>
      <c r="H9" s="11"/>
      <c r="I9" s="12"/>
      <c r="N9" s="56"/>
      <c r="Q9" s="56"/>
    </row>
    <row r="10" spans="1:17" x14ac:dyDescent="0.25">
      <c r="A10" s="171">
        <v>31</v>
      </c>
      <c r="B10" s="172"/>
      <c r="C10" s="173"/>
      <c r="D10" s="31" t="s">
        <v>25</v>
      </c>
      <c r="E10" s="10">
        <v>0</v>
      </c>
      <c r="F10" s="10">
        <v>0</v>
      </c>
      <c r="G10" s="10">
        <v>0</v>
      </c>
      <c r="H10" s="11"/>
      <c r="I10" s="12"/>
      <c r="N10" s="56"/>
      <c r="Q10" s="56"/>
    </row>
    <row r="11" spans="1:17" x14ac:dyDescent="0.25">
      <c r="A11" s="171">
        <v>32</v>
      </c>
      <c r="B11" s="172"/>
      <c r="C11" s="173"/>
      <c r="D11" s="31" t="s">
        <v>38</v>
      </c>
      <c r="E11" s="10">
        <v>0</v>
      </c>
      <c r="F11" s="10">
        <v>0</v>
      </c>
      <c r="G11" s="10">
        <v>0</v>
      </c>
      <c r="H11" s="11"/>
      <c r="I11" s="12"/>
      <c r="N11" s="56"/>
      <c r="Q11" s="56"/>
    </row>
    <row r="12" spans="1:17" x14ac:dyDescent="0.25">
      <c r="A12" s="47">
        <v>34</v>
      </c>
      <c r="B12" s="48"/>
      <c r="C12" s="49"/>
      <c r="D12" s="46" t="s">
        <v>71</v>
      </c>
      <c r="E12" s="10">
        <v>0</v>
      </c>
      <c r="F12" s="10">
        <v>0</v>
      </c>
      <c r="G12" s="10">
        <v>0</v>
      </c>
      <c r="H12" s="11"/>
      <c r="I12" s="12"/>
      <c r="N12" s="56"/>
      <c r="Q12" s="56"/>
    </row>
    <row r="13" spans="1:17" x14ac:dyDescent="0.25">
      <c r="A13" s="47">
        <v>38</v>
      </c>
      <c r="B13" s="48"/>
      <c r="C13" s="49"/>
      <c r="D13" s="53" t="s">
        <v>70</v>
      </c>
      <c r="E13" s="10">
        <v>0</v>
      </c>
      <c r="F13" s="10">
        <v>0</v>
      </c>
      <c r="G13" s="10">
        <v>0</v>
      </c>
      <c r="H13" s="11"/>
      <c r="I13" s="12"/>
      <c r="N13" s="56"/>
      <c r="Q13" s="56"/>
    </row>
    <row r="14" spans="1:17" x14ac:dyDescent="0.25">
      <c r="A14" s="47"/>
      <c r="B14" s="48"/>
      <c r="C14" s="49"/>
      <c r="D14" s="46"/>
      <c r="E14" s="10"/>
      <c r="F14" s="10"/>
      <c r="G14" s="10"/>
      <c r="H14" s="11"/>
      <c r="I14" s="12"/>
      <c r="N14" s="56"/>
      <c r="Q14" s="56"/>
    </row>
    <row r="15" spans="1:17" ht="28.5" customHeight="1" x14ac:dyDescent="0.25">
      <c r="A15" s="47">
        <v>4</v>
      </c>
      <c r="B15" s="48"/>
      <c r="C15" s="49"/>
      <c r="D15" s="52" t="s">
        <v>26</v>
      </c>
      <c r="E15" s="10">
        <f>SUM(E16:E17)</f>
        <v>0</v>
      </c>
      <c r="F15" s="10">
        <v>0</v>
      </c>
      <c r="G15" s="10">
        <v>0</v>
      </c>
      <c r="H15" s="11"/>
      <c r="I15" s="12"/>
      <c r="Q15" s="56"/>
    </row>
    <row r="16" spans="1:17" x14ac:dyDescent="0.25">
      <c r="A16" s="47">
        <v>41</v>
      </c>
      <c r="B16" s="48"/>
      <c r="C16" s="49"/>
      <c r="D16" s="46"/>
      <c r="E16" s="10">
        <v>0</v>
      </c>
      <c r="F16" s="10">
        <v>0</v>
      </c>
      <c r="G16" s="10">
        <v>0</v>
      </c>
      <c r="H16" s="11"/>
      <c r="I16" s="12"/>
    </row>
    <row r="17" spans="1:17" x14ac:dyDescent="0.25">
      <c r="A17" s="47">
        <v>42</v>
      </c>
      <c r="B17" s="48"/>
      <c r="C17" s="49"/>
      <c r="D17" s="46"/>
      <c r="E17" s="10">
        <v>0</v>
      </c>
      <c r="F17" s="10">
        <v>0</v>
      </c>
      <c r="G17" s="10">
        <v>0</v>
      </c>
      <c r="H17" s="11"/>
      <c r="I17" s="12"/>
    </row>
    <row r="18" spans="1:17" ht="15" customHeight="1" x14ac:dyDescent="0.25">
      <c r="A18" s="165" t="s">
        <v>72</v>
      </c>
      <c r="B18" s="166"/>
      <c r="C18" s="167"/>
      <c r="D18" s="57" t="s">
        <v>73</v>
      </c>
      <c r="E18" s="58">
        <f>SUM(E19+E23)</f>
        <v>0</v>
      </c>
      <c r="F18" s="58">
        <f>SUM(F19+F23)</f>
        <v>0</v>
      </c>
      <c r="G18" s="58">
        <f>SUM(G19+G23)</f>
        <v>0</v>
      </c>
      <c r="H18" s="59"/>
      <c r="I18" s="60"/>
      <c r="N18" s="56"/>
    </row>
    <row r="19" spans="1:17" x14ac:dyDescent="0.25">
      <c r="A19" s="168">
        <v>3</v>
      </c>
      <c r="B19" s="169"/>
      <c r="C19" s="170"/>
      <c r="D19" s="46" t="s">
        <v>24</v>
      </c>
      <c r="E19" s="10">
        <v>0</v>
      </c>
      <c r="F19" s="10">
        <v>0</v>
      </c>
      <c r="G19" s="10">
        <v>0</v>
      </c>
      <c r="H19" s="11"/>
      <c r="I19" s="12"/>
      <c r="Q19" s="56"/>
    </row>
    <row r="20" spans="1:17" x14ac:dyDescent="0.25">
      <c r="A20" s="171">
        <v>31</v>
      </c>
      <c r="B20" s="172"/>
      <c r="C20" s="173"/>
      <c r="D20" s="46" t="s">
        <v>25</v>
      </c>
      <c r="E20" s="10">
        <v>0</v>
      </c>
      <c r="F20" s="10">
        <v>0</v>
      </c>
      <c r="G20" s="10">
        <v>0</v>
      </c>
      <c r="H20" s="11"/>
      <c r="I20" s="12"/>
      <c r="Q20" s="56"/>
    </row>
    <row r="21" spans="1:17" x14ac:dyDescent="0.25">
      <c r="A21" s="171">
        <v>32</v>
      </c>
      <c r="B21" s="172"/>
      <c r="C21" s="173"/>
      <c r="D21" s="46" t="s">
        <v>38</v>
      </c>
      <c r="E21" s="10">
        <v>0</v>
      </c>
      <c r="F21" s="10">
        <v>0</v>
      </c>
      <c r="G21" s="10">
        <v>0</v>
      </c>
      <c r="H21" s="11"/>
      <c r="I21" s="12"/>
      <c r="N21" s="56"/>
      <c r="O21" s="56"/>
      <c r="Q21" s="56"/>
    </row>
    <row r="22" spans="1:17" x14ac:dyDescent="0.25">
      <c r="A22" s="47">
        <v>34</v>
      </c>
      <c r="B22" s="48"/>
      <c r="C22" s="49"/>
      <c r="D22" s="46" t="s">
        <v>71</v>
      </c>
      <c r="E22" s="10">
        <v>0</v>
      </c>
      <c r="F22" s="10">
        <v>0</v>
      </c>
      <c r="G22" s="10">
        <v>0</v>
      </c>
      <c r="H22" s="11"/>
      <c r="I22" s="12"/>
      <c r="N22" s="56"/>
      <c r="Q22" s="56"/>
    </row>
    <row r="23" spans="1:17" ht="25.5" x14ac:dyDescent="0.25">
      <c r="A23" s="47">
        <v>4</v>
      </c>
      <c r="B23" s="48"/>
      <c r="C23" s="49"/>
      <c r="D23" s="52" t="s">
        <v>26</v>
      </c>
      <c r="E23" s="10">
        <f>SUM(E24)</f>
        <v>0</v>
      </c>
      <c r="F23" s="10">
        <v>0</v>
      </c>
      <c r="G23" s="10">
        <v>0</v>
      </c>
      <c r="H23" s="11"/>
      <c r="I23" s="12"/>
      <c r="N23" s="56"/>
      <c r="Q23" s="56"/>
    </row>
    <row r="24" spans="1:17" ht="29.25" customHeight="1" x14ac:dyDescent="0.25">
      <c r="A24" s="47">
        <v>42</v>
      </c>
      <c r="B24" s="48"/>
      <c r="C24" s="49"/>
      <c r="D24" s="54" t="s">
        <v>61</v>
      </c>
      <c r="E24" s="10">
        <v>0</v>
      </c>
      <c r="F24" s="10">
        <v>0</v>
      </c>
      <c r="G24" s="10">
        <v>0</v>
      </c>
      <c r="H24" s="11"/>
      <c r="I24" s="12"/>
      <c r="N24" s="56"/>
    </row>
    <row r="25" spans="1:17" ht="29.25" customHeight="1" x14ac:dyDescent="0.25">
      <c r="A25" s="165" t="s">
        <v>82</v>
      </c>
      <c r="B25" s="166"/>
      <c r="C25" s="167"/>
      <c r="D25" s="57" t="s">
        <v>83</v>
      </c>
      <c r="E25" s="10">
        <v>0</v>
      </c>
      <c r="F25" s="10">
        <v>0</v>
      </c>
      <c r="G25" s="10">
        <v>0</v>
      </c>
      <c r="H25" s="11"/>
      <c r="I25" s="12"/>
      <c r="N25" s="56"/>
    </row>
    <row r="26" spans="1:17" ht="17.25" customHeight="1" x14ac:dyDescent="0.25">
      <c r="A26" s="168">
        <v>3</v>
      </c>
      <c r="B26" s="169"/>
      <c r="C26" s="170"/>
      <c r="D26" s="46" t="s">
        <v>24</v>
      </c>
      <c r="E26" s="10">
        <v>0</v>
      </c>
      <c r="F26" s="10">
        <v>0</v>
      </c>
      <c r="G26" s="10">
        <v>0</v>
      </c>
      <c r="H26" s="11"/>
      <c r="I26" s="12"/>
      <c r="N26" s="56"/>
    </row>
    <row r="27" spans="1:17" ht="21" customHeight="1" x14ac:dyDescent="0.25">
      <c r="A27" s="171">
        <v>31</v>
      </c>
      <c r="B27" s="172"/>
      <c r="C27" s="173"/>
      <c r="D27" s="46" t="s">
        <v>25</v>
      </c>
      <c r="E27" s="10">
        <v>0</v>
      </c>
      <c r="F27" s="10">
        <v>0</v>
      </c>
      <c r="G27" s="10">
        <v>0</v>
      </c>
      <c r="H27" s="11"/>
      <c r="I27" s="12"/>
      <c r="N27" s="56"/>
    </row>
    <row r="28" spans="1:17" ht="20.25" customHeight="1" x14ac:dyDescent="0.25">
      <c r="A28" s="171">
        <v>32</v>
      </c>
      <c r="B28" s="172"/>
      <c r="C28" s="173"/>
      <c r="D28" s="46" t="s">
        <v>38</v>
      </c>
      <c r="E28" s="10">
        <v>0</v>
      </c>
      <c r="F28" s="10">
        <v>0</v>
      </c>
      <c r="G28" s="10">
        <v>0</v>
      </c>
      <c r="H28" s="11"/>
      <c r="I28" s="12"/>
      <c r="N28" s="56"/>
    </row>
    <row r="29" spans="1:17" ht="34.5" customHeight="1" x14ac:dyDescent="0.25">
      <c r="A29" s="156" t="s">
        <v>77</v>
      </c>
      <c r="B29" s="157"/>
      <c r="C29" s="158"/>
      <c r="D29" s="61" t="s">
        <v>78</v>
      </c>
      <c r="E29" s="63"/>
      <c r="F29" s="63"/>
      <c r="G29" s="63"/>
      <c r="H29" s="63"/>
      <c r="I29" s="63"/>
      <c r="N29" s="56"/>
    </row>
    <row r="30" spans="1:17" ht="21.75" customHeight="1" x14ac:dyDescent="0.25">
      <c r="A30" s="159" t="s">
        <v>79</v>
      </c>
      <c r="B30" s="160"/>
      <c r="C30" s="161"/>
      <c r="D30" s="64" t="s">
        <v>69</v>
      </c>
      <c r="E30" s="65">
        <f>SUM(E31+E37+E40)</f>
        <v>0</v>
      </c>
      <c r="F30" s="65">
        <f>SUM(F31+F37+F40)</f>
        <v>0</v>
      </c>
      <c r="G30" s="65">
        <f>SUM(G31+G37+G40)</f>
        <v>0</v>
      </c>
      <c r="H30" s="66"/>
      <c r="I30" s="66"/>
      <c r="N30" s="56"/>
    </row>
    <row r="31" spans="1:17" ht="21.75" customHeight="1" x14ac:dyDescent="0.25">
      <c r="A31" s="165" t="s">
        <v>67</v>
      </c>
      <c r="B31" s="166"/>
      <c r="C31" s="167"/>
      <c r="D31" s="57" t="s">
        <v>20</v>
      </c>
      <c r="E31" s="58">
        <f>SUM(E32+E35)</f>
        <v>0</v>
      </c>
      <c r="F31" s="58">
        <f>SUM(F32+F35)</f>
        <v>0</v>
      </c>
      <c r="G31" s="58">
        <f>SUM(G32+G35)</f>
        <v>0</v>
      </c>
      <c r="H31" s="59"/>
      <c r="I31" s="59"/>
    </row>
    <row r="32" spans="1:17" ht="21.75" customHeight="1" x14ac:dyDescent="0.25">
      <c r="A32" s="168">
        <v>3</v>
      </c>
      <c r="B32" s="169"/>
      <c r="C32" s="170"/>
      <c r="D32" s="46" t="s">
        <v>24</v>
      </c>
      <c r="E32" s="10">
        <v>0</v>
      </c>
      <c r="F32" s="10">
        <v>0</v>
      </c>
      <c r="G32" s="10">
        <v>0</v>
      </c>
      <c r="H32" s="11"/>
      <c r="I32" s="11"/>
    </row>
    <row r="33" spans="1:9" ht="21.75" customHeight="1" x14ac:dyDescent="0.25">
      <c r="A33" s="171">
        <v>32</v>
      </c>
      <c r="B33" s="172"/>
      <c r="C33" s="173"/>
      <c r="D33" s="46" t="s">
        <v>38</v>
      </c>
      <c r="E33" s="10">
        <v>0</v>
      </c>
      <c r="F33" s="10">
        <v>0</v>
      </c>
      <c r="G33" s="10">
        <v>0</v>
      </c>
      <c r="H33" s="11"/>
      <c r="I33" s="11"/>
    </row>
    <row r="34" spans="1:9" ht="21.75" customHeight="1" x14ac:dyDescent="0.25">
      <c r="A34" s="47"/>
      <c r="B34" s="48"/>
      <c r="C34" s="49"/>
      <c r="D34" s="46"/>
      <c r="E34" s="10"/>
      <c r="F34" s="10"/>
      <c r="G34" s="10"/>
      <c r="H34" s="11"/>
      <c r="I34" s="11"/>
    </row>
    <row r="35" spans="1:9" ht="30" customHeight="1" x14ac:dyDescent="0.25">
      <c r="A35" s="47">
        <v>4</v>
      </c>
      <c r="B35" s="48"/>
      <c r="C35" s="49"/>
      <c r="D35" s="46" t="s">
        <v>26</v>
      </c>
      <c r="E35" s="10">
        <v>0</v>
      </c>
      <c r="F35" s="10">
        <v>0</v>
      </c>
      <c r="G35" s="10">
        <v>0</v>
      </c>
      <c r="H35" s="11"/>
      <c r="I35" s="11"/>
    </row>
    <row r="36" spans="1:9" ht="21.75" customHeight="1" x14ac:dyDescent="0.25">
      <c r="A36" s="47">
        <v>42</v>
      </c>
      <c r="B36" s="48"/>
      <c r="C36" s="49"/>
      <c r="D36" s="46"/>
      <c r="E36" s="10">
        <v>0</v>
      </c>
      <c r="F36" s="10">
        <v>0</v>
      </c>
      <c r="G36" s="10">
        <v>0</v>
      </c>
      <c r="H36" s="11"/>
      <c r="I36" s="11"/>
    </row>
    <row r="37" spans="1:9" ht="21.75" customHeight="1" x14ac:dyDescent="0.25">
      <c r="A37" s="165" t="s">
        <v>72</v>
      </c>
      <c r="B37" s="166"/>
      <c r="C37" s="167"/>
      <c r="D37" s="57" t="s">
        <v>73</v>
      </c>
      <c r="E37" s="58">
        <f>SUM(E38)</f>
        <v>0</v>
      </c>
      <c r="F37" s="58">
        <f>SUM(F38)</f>
        <v>0</v>
      </c>
      <c r="G37" s="58">
        <f>SUM(G38)</f>
        <v>0</v>
      </c>
      <c r="H37" s="59"/>
      <c r="I37" s="59"/>
    </row>
    <row r="38" spans="1:9" ht="21.75" customHeight="1" x14ac:dyDescent="0.25">
      <c r="A38" s="168">
        <v>3</v>
      </c>
      <c r="B38" s="169"/>
      <c r="C38" s="170"/>
      <c r="D38" s="46" t="s">
        <v>24</v>
      </c>
      <c r="E38" s="10">
        <v>0</v>
      </c>
      <c r="F38" s="10">
        <v>0</v>
      </c>
      <c r="G38" s="10">
        <v>0</v>
      </c>
      <c r="H38" s="11"/>
      <c r="I38" s="11"/>
    </row>
    <row r="39" spans="1:9" ht="21.75" customHeight="1" x14ac:dyDescent="0.25">
      <c r="A39" s="171">
        <v>32</v>
      </c>
      <c r="B39" s="172"/>
      <c r="C39" s="173"/>
      <c r="D39" s="46" t="s">
        <v>38</v>
      </c>
      <c r="E39" s="10">
        <v>0</v>
      </c>
      <c r="F39" s="10">
        <v>0</v>
      </c>
      <c r="G39" s="10">
        <v>0</v>
      </c>
      <c r="H39" s="11"/>
      <c r="I39" s="11"/>
    </row>
    <row r="40" spans="1:9" ht="33.75" customHeight="1" x14ac:dyDescent="0.25">
      <c r="A40" s="165" t="s">
        <v>80</v>
      </c>
      <c r="B40" s="166"/>
      <c r="C40" s="167"/>
      <c r="D40" s="57" t="s">
        <v>81</v>
      </c>
      <c r="E40" s="58">
        <f>SUM(E41)</f>
        <v>0</v>
      </c>
      <c r="F40" s="58">
        <f>SUM(F41)</f>
        <v>0</v>
      </c>
      <c r="G40" s="58">
        <f>SUM(G41)</f>
        <v>0</v>
      </c>
      <c r="H40" s="59"/>
      <c r="I40" s="59"/>
    </row>
    <row r="41" spans="1:9" ht="21.75" customHeight="1" x14ac:dyDescent="0.25">
      <c r="A41" s="168">
        <v>3</v>
      </c>
      <c r="B41" s="169"/>
      <c r="C41" s="170"/>
      <c r="D41" s="46" t="s">
        <v>24</v>
      </c>
      <c r="E41" s="10">
        <v>0</v>
      </c>
      <c r="F41" s="10">
        <v>0</v>
      </c>
      <c r="G41" s="10">
        <v>0</v>
      </c>
      <c r="H41" s="11"/>
      <c r="I41" s="11"/>
    </row>
    <row r="42" spans="1:9" ht="21.75" customHeight="1" x14ac:dyDescent="0.25">
      <c r="A42" s="171">
        <v>32</v>
      </c>
      <c r="B42" s="172"/>
      <c r="C42" s="173"/>
      <c r="D42" s="46" t="s">
        <v>38</v>
      </c>
      <c r="E42" s="10">
        <v>0</v>
      </c>
      <c r="F42" s="10">
        <v>0</v>
      </c>
      <c r="G42" s="10">
        <v>0</v>
      </c>
      <c r="H42" s="11"/>
      <c r="I42" s="11"/>
    </row>
    <row r="43" spans="1:9" ht="21.75" customHeight="1" x14ac:dyDescent="0.25">
      <c r="A43" s="50"/>
      <c r="B43" s="51"/>
      <c r="C43" s="52"/>
      <c r="D43" s="52"/>
      <c r="E43" s="11"/>
      <c r="F43" s="11"/>
      <c r="G43" s="11"/>
      <c r="H43" s="11"/>
      <c r="I43" s="11"/>
    </row>
    <row r="44" spans="1:9" ht="21.75" customHeight="1" x14ac:dyDescent="0.25">
      <c r="A44" s="50"/>
      <c r="B44" s="51"/>
      <c r="C44" s="52"/>
      <c r="D44" s="52"/>
      <c r="E44" s="11"/>
      <c r="F44" s="11"/>
      <c r="G44" s="11"/>
      <c r="H44" s="11"/>
      <c r="I44" s="11"/>
    </row>
    <row r="45" spans="1:9" ht="14.25" customHeight="1" x14ac:dyDescent="0.25">
      <c r="A45" s="174" t="s">
        <v>45</v>
      </c>
      <c r="B45" s="175"/>
      <c r="C45" s="176"/>
      <c r="D45" s="32" t="s">
        <v>46</v>
      </c>
      <c r="E45" s="11"/>
      <c r="F45" s="11"/>
      <c r="G45" s="11"/>
      <c r="H45" s="11"/>
      <c r="I45" s="11"/>
    </row>
    <row r="46" spans="1:9" ht="15" customHeight="1" x14ac:dyDescent="0.25">
      <c r="A46" s="177" t="s">
        <v>43</v>
      </c>
      <c r="B46" s="178"/>
      <c r="C46" s="179"/>
      <c r="D46" s="45" t="s">
        <v>44</v>
      </c>
      <c r="E46" s="11"/>
      <c r="F46" s="11"/>
      <c r="G46" s="11"/>
      <c r="H46" s="11"/>
      <c r="I46" s="12"/>
    </row>
    <row r="47" spans="1:9" x14ac:dyDescent="0.25">
      <c r="A47" s="168">
        <v>3</v>
      </c>
      <c r="B47" s="169"/>
      <c r="C47" s="170"/>
      <c r="D47" s="31" t="s">
        <v>24</v>
      </c>
      <c r="E47" s="11"/>
      <c r="F47" s="11"/>
      <c r="G47" s="11"/>
      <c r="H47" s="11"/>
      <c r="I47" s="12"/>
    </row>
    <row r="48" spans="1:9" x14ac:dyDescent="0.25">
      <c r="A48" s="171">
        <v>32</v>
      </c>
      <c r="B48" s="172"/>
      <c r="C48" s="173"/>
      <c r="D48" s="31" t="s">
        <v>38</v>
      </c>
      <c r="E48" s="11"/>
      <c r="F48" s="11"/>
      <c r="G48" s="11"/>
      <c r="H48" s="11"/>
      <c r="I48" s="12"/>
    </row>
    <row r="49" spans="1:9" ht="15" customHeight="1" x14ac:dyDescent="0.25">
      <c r="A49" s="177" t="s">
        <v>43</v>
      </c>
      <c r="B49" s="178"/>
      <c r="C49" s="179"/>
      <c r="D49" s="45" t="s">
        <v>44</v>
      </c>
      <c r="E49" s="11"/>
      <c r="F49" s="11"/>
      <c r="G49" s="11"/>
      <c r="H49" s="11"/>
      <c r="I49" s="12"/>
    </row>
    <row r="50" spans="1:9" ht="25.5" x14ac:dyDescent="0.25">
      <c r="A50" s="168">
        <v>4</v>
      </c>
      <c r="B50" s="169"/>
      <c r="C50" s="170"/>
      <c r="D50" s="31" t="s">
        <v>26</v>
      </c>
      <c r="E50" s="11"/>
      <c r="F50" s="11"/>
      <c r="G50" s="11"/>
      <c r="H50" s="11"/>
      <c r="I50" s="12"/>
    </row>
    <row r="51" spans="1:9" ht="25.5" x14ac:dyDescent="0.25">
      <c r="A51" s="171">
        <v>42</v>
      </c>
      <c r="B51" s="172"/>
      <c r="C51" s="173"/>
      <c r="D51" s="31" t="s">
        <v>61</v>
      </c>
      <c r="E51" s="10"/>
      <c r="F51" s="11"/>
      <c r="G51" s="11"/>
      <c r="H51" s="11"/>
      <c r="I51" s="12"/>
    </row>
  </sheetData>
  <mergeCells count="35">
    <mergeCell ref="A30:C30"/>
    <mergeCell ref="A29:C29"/>
    <mergeCell ref="A50:C50"/>
    <mergeCell ref="A51:C51"/>
    <mergeCell ref="A45:C45"/>
    <mergeCell ref="A46:C46"/>
    <mergeCell ref="A47:C47"/>
    <mergeCell ref="A49:C49"/>
    <mergeCell ref="A31:C31"/>
    <mergeCell ref="A32:C32"/>
    <mergeCell ref="A33:C33"/>
    <mergeCell ref="A37:C37"/>
    <mergeCell ref="A38:C38"/>
    <mergeCell ref="A39:C39"/>
    <mergeCell ref="A8:C8"/>
    <mergeCell ref="A9:C9"/>
    <mergeCell ref="A11:C11"/>
    <mergeCell ref="A10:C10"/>
    <mergeCell ref="A48:C48"/>
    <mergeCell ref="A18:C18"/>
    <mergeCell ref="A19:C19"/>
    <mergeCell ref="A20:C20"/>
    <mergeCell ref="A21:C21"/>
    <mergeCell ref="A40:C40"/>
    <mergeCell ref="A41:C41"/>
    <mergeCell ref="A42:C42"/>
    <mergeCell ref="A25:C25"/>
    <mergeCell ref="A26:C26"/>
    <mergeCell ref="A27:C27"/>
    <mergeCell ref="A28:C28"/>
    <mergeCell ref="A6:C6"/>
    <mergeCell ref="A7:C7"/>
    <mergeCell ref="A1:I1"/>
    <mergeCell ref="A3:I3"/>
    <mergeCell ref="A5:C5"/>
  </mergeCells>
  <pageMargins left="0.7" right="0.7" top="0.75" bottom="0.75" header="0.3" footer="0.3"/>
  <pageSetup paperSize="9" scale="7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SAŽETAK</vt:lpstr>
      <vt:lpstr> Račun prihoda i rashoda</vt:lpstr>
      <vt:lpstr>Rashodi prema funkcijskoj kl</vt:lpstr>
      <vt:lpstr>Račun financiranja</vt:lpstr>
      <vt:lpstr>POSEBNI DIO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Almina</cp:lastModifiedBy>
  <cp:lastPrinted>2022-12-21T11:05:55Z</cp:lastPrinted>
  <dcterms:created xsi:type="dcterms:W3CDTF">2022-08-12T12:51:27Z</dcterms:created>
  <dcterms:modified xsi:type="dcterms:W3CDTF">2022-12-21T11:14:45Z</dcterms:modified>
</cp:coreProperties>
</file>